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9500" windowHeight="7425" tabRatio="938" activeTab="6"/>
  </bookViews>
  <sheets>
    <sheet name="Outbound" sheetId="1" r:id="rId1"/>
    <sheet name="Inbound" sheetId="2" r:id="rId2"/>
    <sheet name="Facilities" sheetId="4" r:id="rId3"/>
    <sheet name="Destination Trends" sheetId="14" r:id="rId4"/>
    <sheet name="Disposal Destinations" sheetId="9" r:id="rId5"/>
    <sheet name="All Destinations" sheetId="7" r:id="rId6"/>
    <sheet name="Destinations by Type" sheetId="10" r:id="rId7"/>
    <sheet name="Waste Composition (2010-13)" sheetId="12" r:id="rId8"/>
  </sheets>
  <calcPr calcId="145621"/>
  <pivotCaches>
    <pivotCache cacheId="55" r:id="rId9"/>
    <pivotCache cacheId="56" r:id="rId10"/>
    <pivotCache cacheId="57" r:id="rId11"/>
    <pivotCache cacheId="58" r:id="rId12"/>
    <pivotCache cacheId="59" r:id="rId13"/>
    <pivotCache cacheId="60" r:id="rId14"/>
    <pivotCache cacheId="61" r:id="rId15"/>
    <pivotCache cacheId="62" r:id="rId16"/>
  </pivotCaches>
</workbook>
</file>

<file path=xl/calcChain.xml><?xml version="1.0" encoding="utf-8"?>
<calcChain xmlns="http://schemas.openxmlformats.org/spreadsheetml/2006/main">
  <c r="C2" i="12" l="1"/>
  <c r="C21" i="10"/>
  <c r="C20" i="10"/>
  <c r="C19" i="10"/>
  <c r="C18" i="10"/>
  <c r="C5" i="10"/>
  <c r="C4" i="10"/>
  <c r="C3" i="10"/>
  <c r="C2" i="10"/>
</calcChain>
</file>

<file path=xl/sharedStrings.xml><?xml version="1.0" encoding="utf-8"?>
<sst xmlns="http://schemas.openxmlformats.org/spreadsheetml/2006/main" count="743" uniqueCount="154">
  <si>
    <t xml:space="preserve"> Tbl Entry </t>
  </si>
  <si>
    <t>Tons</t>
  </si>
  <si>
    <t>Destination</t>
  </si>
  <si>
    <t>Truck Count</t>
  </si>
  <si>
    <t>Transfer Station</t>
  </si>
  <si>
    <t>Fiscal Year</t>
  </si>
  <si>
    <t>Fort Totten</t>
  </si>
  <si>
    <t>Destination Type</t>
  </si>
  <si>
    <t xml:space="preserve">Garbage                  </t>
  </si>
  <si>
    <t xml:space="preserve">Combustible Rubbish      </t>
  </si>
  <si>
    <t xml:space="preserve">NonCombustible Rubbish   </t>
  </si>
  <si>
    <t xml:space="preserve">Special Services         </t>
  </si>
  <si>
    <t xml:space="preserve">Street Cleaning          </t>
  </si>
  <si>
    <t xml:space="preserve">Alley Cleaning           </t>
  </si>
  <si>
    <t xml:space="preserve">Tires                    </t>
  </si>
  <si>
    <t xml:space="preserve">Bulk                     </t>
  </si>
  <si>
    <t xml:space="preserve">Leaf Season              </t>
  </si>
  <si>
    <t xml:space="preserve">Trees and Brush          </t>
  </si>
  <si>
    <t xml:space="preserve">Tree Chips and Branches  </t>
  </si>
  <si>
    <t xml:space="preserve">Storm Material           </t>
  </si>
  <si>
    <t xml:space="preserve">C + D                    </t>
  </si>
  <si>
    <t xml:space="preserve">Food Waste               </t>
  </si>
  <si>
    <t xml:space="preserve">White Goods              </t>
  </si>
  <si>
    <t xml:space="preserve">Recycling Material       </t>
  </si>
  <si>
    <t xml:space="preserve">Logs/Tree Stumps         </t>
  </si>
  <si>
    <t xml:space="preserve">Metal                    </t>
  </si>
  <si>
    <t xml:space="preserve">School Clean Trash       </t>
  </si>
  <si>
    <t xml:space="preserve">School Clean Bulk        </t>
  </si>
  <si>
    <t>Waste Type</t>
  </si>
  <si>
    <t xml:space="preserve">Christmas Trees          </t>
  </si>
  <si>
    <t xml:space="preserve">Ash                      </t>
  </si>
  <si>
    <t xml:space="preserve">Catch Basin Cleaning     </t>
  </si>
  <si>
    <t>Benning Road</t>
  </si>
  <si>
    <t xml:space="preserve">Dead Animals             </t>
  </si>
  <si>
    <t xml:space="preserve">Recycling Commercial     </t>
  </si>
  <si>
    <t>Incinerator</t>
  </si>
  <si>
    <t>Composting</t>
  </si>
  <si>
    <t>ACME Biomass (POGO)</t>
  </si>
  <si>
    <t>Bresco</t>
  </si>
  <si>
    <t>Charles City Co.</t>
  </si>
  <si>
    <t>CND Landfill</t>
  </si>
  <si>
    <t>Covanta</t>
  </si>
  <si>
    <t>I95 Landfill</t>
  </si>
  <si>
    <t>Joe Smith</t>
  </si>
  <si>
    <t>King and Queen LF BFI</t>
  </si>
  <si>
    <t>King George Landfill</t>
  </si>
  <si>
    <t>Lorton Landfill</t>
  </si>
  <si>
    <t>Construction / Demolition Waste Landfill</t>
  </si>
  <si>
    <t>Luray</t>
  </si>
  <si>
    <t>McGill Food Waste</t>
  </si>
  <si>
    <t>Middle Penn Landfill</t>
  </si>
  <si>
    <t>Recycle America</t>
  </si>
  <si>
    <t>Recycling</t>
  </si>
  <si>
    <t>Shoe Smith</t>
  </si>
  <si>
    <t>Waverly Landfill</t>
  </si>
  <si>
    <t>Construction / Demolition Waste Landfill?</t>
  </si>
  <si>
    <t>Landfill</t>
  </si>
  <si>
    <t>http://app.ocp.dc.gov/RUI/information/awards/detail.asp?award_id=5149</t>
  </si>
  <si>
    <t>Name in DPW Database</t>
  </si>
  <si>
    <t>Real name</t>
  </si>
  <si>
    <t>Acme Biomass Reduction Inc</t>
  </si>
  <si>
    <t>17328 Georgia Ave</t>
  </si>
  <si>
    <t>MD</t>
  </si>
  <si>
    <t>Olney</t>
  </si>
  <si>
    <t>St</t>
  </si>
  <si>
    <t>City</t>
  </si>
  <si>
    <t>Address</t>
  </si>
  <si>
    <t>Zip</t>
  </si>
  <si>
    <t>County</t>
  </si>
  <si>
    <t>Montgomery</t>
  </si>
  <si>
    <t>Composting Facility/ Facility to receive yard waste and convert into compost which is delivered to the District of Columbia</t>
  </si>
  <si>
    <t>Description</t>
  </si>
  <si>
    <t>Trash incinerator</t>
  </si>
  <si>
    <t>Energy Justice Map</t>
  </si>
  <si>
    <t>http://www.energyjustice.net/map/displayfacility-67135.htm</t>
  </si>
  <si>
    <t>Baltimore City</t>
  </si>
  <si>
    <t>Baltimore</t>
  </si>
  <si>
    <t>1801 Annapolis Rd</t>
  </si>
  <si>
    <t>http://www.energyjustice.net/map/displayfacility-71956.htm</t>
  </si>
  <si>
    <t>Charles City County Solid Waste Landfill</t>
  </si>
  <si>
    <t>Charles City</t>
  </si>
  <si>
    <t>VA</t>
  </si>
  <si>
    <t>[probably refers to the Fairfax incinerator in Lorton, VA, usually listed (incorrectly) as "I95 Landfill" but could mean Covanta's smaller incinerators in Montgomery County, MD or Alexandra/Arlington, VA]</t>
  </si>
  <si>
    <t>[probably refers to a construction &amp; demolition (C&amp;D) waste landfill; perhaps Lorton Landfill in Fairfax County, VA]</t>
  </si>
  <si>
    <t>I-95 Energy/Resource Recovery Facility</t>
  </si>
  <si>
    <t>Owner</t>
  </si>
  <si>
    <t>Covanta Fairfax Inc.</t>
  </si>
  <si>
    <t>Northeast Maryland Waste Disposal Authority</t>
  </si>
  <si>
    <t>Operator</t>
  </si>
  <si>
    <t>Baltimore Refuse Energy Systems Company (BRESCO)</t>
  </si>
  <si>
    <t>Waste Management, Inc.</t>
  </si>
  <si>
    <t>Waste Management, Inc. - Wheelabrator Baltimore, L.P.</t>
  </si>
  <si>
    <t>http://www.energyjustice.net/map/displayfacility-67688.htm</t>
  </si>
  <si>
    <t>Covanta Energy</t>
  </si>
  <si>
    <t>9898 Furnace Road</t>
  </si>
  <si>
    <t>Lorton</t>
  </si>
  <si>
    <t>Fairfax</t>
  </si>
  <si>
    <t>Joseph Smith &amp; Sons Inc</t>
  </si>
  <si>
    <t>179 Landfill Road</t>
  </si>
  <si>
    <t>Edinburg</t>
  </si>
  <si>
    <t>Scrap Metal Recycling? [location may be wrong; company has 18 locations in VA/MD/DE]</t>
  </si>
  <si>
    <t>Shenandoah Scrap Metal</t>
  </si>
  <si>
    <t>Recycling?</t>
  </si>
  <si>
    <t>http://www.nvdaily.com/news/2011/07/yard_works_recycles_for_cash-mobile.html</t>
  </si>
  <si>
    <t>Other Links</t>
  </si>
  <si>
    <t>http://www.energyjustice.net/map/displayfacility-6211.htm</t>
  </si>
  <si>
    <t>4445 Iris Rd</t>
  </si>
  <si>
    <t>Little Plymouth</t>
  </si>
  <si>
    <t>King and Queen</t>
  </si>
  <si>
    <t>Allied Waste Industries, Inc.</t>
  </si>
  <si>
    <t>King &amp; Queen Landfill</t>
  </si>
  <si>
    <t>http://www.energyjustice.net/map/displayfacility-71973.htm</t>
  </si>
  <si>
    <t>King George</t>
  </si>
  <si>
    <t>King George County</t>
  </si>
  <si>
    <t>10001 Furnace Rd</t>
  </si>
  <si>
    <t>EnviroSolutions Inc.</t>
  </si>
  <si>
    <t>http://www.energyjustice.net/map/displayfacility-76686.htm</t>
  </si>
  <si>
    <t>http://www.energyjustice.net/map/displayfacility-74473.htm</t>
  </si>
  <si>
    <t>806 US-340 South 219 Landfill Drive, 7 mi. W of Luray</t>
  </si>
  <si>
    <t>Page</t>
  </si>
  <si>
    <t>http://www.mcgillcompost.com/mcgill-composting-services/food-waste-composting</t>
  </si>
  <si>
    <t>5056 Beef Steak Rd</t>
  </si>
  <si>
    <t>Waverly</t>
  </si>
  <si>
    <t>Sussex</t>
  </si>
  <si>
    <t>McGill-Waverly</t>
  </si>
  <si>
    <t>McGill Environmental Systems</t>
  </si>
  <si>
    <t>Middle Peninsula Landfill</t>
  </si>
  <si>
    <t>Glenns</t>
  </si>
  <si>
    <t>Gloucester</t>
  </si>
  <si>
    <t>http://www.energyjustice.net/map/displayfacility-71976.htm</t>
  </si>
  <si>
    <t>7175 Kit Kat Road</t>
  </si>
  <si>
    <t>Elkridge</t>
  </si>
  <si>
    <t>Howard</t>
  </si>
  <si>
    <t>Chester</t>
  </si>
  <si>
    <t>Chesterfield</t>
  </si>
  <si>
    <t>Shoosmith Landfill</t>
  </si>
  <si>
    <t>Shoosmith Brothers</t>
  </si>
  <si>
    <t>http://www.energyjustice.net/map/displayfacility-71964.htm</t>
  </si>
  <si>
    <t>http://www.energyjustice.net/map/displayfacility-71954.htm</t>
  </si>
  <si>
    <t>Atlantic Waste Disposal Solid Waste Landfill</t>
  </si>
  <si>
    <t>Battle Creek Landfill</t>
  </si>
  <si>
    <t>Row Labels</t>
  </si>
  <si>
    <t>Grand Total</t>
  </si>
  <si>
    <t>Sum of Tons</t>
  </si>
  <si>
    <t>Covanta Lorton Incinerator</t>
  </si>
  <si>
    <t>King and Queen Landfill</t>
  </si>
  <si>
    <t>Baltimore Incinerator</t>
  </si>
  <si>
    <t>Covanta Incinerator</t>
  </si>
  <si>
    <t>Charles City Co. Landfill</t>
  </si>
  <si>
    <t>Luray Landfill</t>
  </si>
  <si>
    <t>Baltimore incinerator</t>
  </si>
  <si>
    <t>Covanta incinerator</t>
  </si>
  <si>
    <t>Joe Smith Landfill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</si>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</sst>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18" fillId="0" borderId="0" xfId="44"/>
    <xf numFmtId="0" fontId="16" fillId="0" borderId="0" xfId="0" applyFont="1"/>
    <xf numFmtId="0" fontId="0" fillId="0" borderId="0" xfId="0" pivotButton="1"/>
    <xf numFmtId="0" fontId="19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2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8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7.xml"/><Relationship Id="rId10" Type="http://schemas.openxmlformats.org/officeDocument/2006/relationships/pivotCacheDefinition" Target="pivotCache/pivotCacheDefinition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[TransferStationData2010-2013.xlsx]Destination Trends!PivotTable7</c:name>
    <c:fmtId val="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'Destination Trends'!$B$1:$B$2</c:f>
              <c:strCache>
                <c:ptCount val="1"/>
                <c:pt idx="0">
                  <c:v>Composting</c:v>
                </c:pt>
              </c:strCache>
            </c:strRef>
          </c:tx>
          <c:marker>
            <c:symbol val="none"/>
          </c:marker>
          <c:cat>
            <c:strRef>
              <c:f>'Destination Trends'!$A$3:$A$7</c:f>
              <c:strCach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strCache>
            </c:strRef>
          </c:cat>
          <c:val>
            <c:numRef>
              <c:f>'Destination Trends'!$B$3:$B$7</c:f>
              <c:numCache>
                <c:formatCode>_(* #,##0_);_(* \(#,##0\);_(* "-"??_);_(@_)</c:formatCode>
                <c:ptCount val="4"/>
                <c:pt idx="0">
                  <c:v>4705.07</c:v>
                </c:pt>
                <c:pt idx="1">
                  <c:v>4013.45</c:v>
                </c:pt>
                <c:pt idx="2">
                  <c:v>7586.32</c:v>
                </c:pt>
                <c:pt idx="3">
                  <c:v>5523.9100000000008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'Destination Trends'!$C$1:$C$2</c:f>
              <c:strCache>
                <c:ptCount val="1"/>
                <c:pt idx="0">
                  <c:v>Incinerator</c:v>
                </c:pt>
              </c:strCache>
            </c:strRef>
          </c:tx>
          <c:marker>
            <c:symbol val="none"/>
          </c:marker>
          <c:cat>
            <c:strRef>
              <c:f>'Destination Trends'!$A$3:$A$7</c:f>
              <c:strCach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strCache>
            </c:strRef>
          </c:cat>
          <c:val>
            <c:numRef>
              <c:f>'Destination Trends'!$C$3:$C$7</c:f>
              <c:numCache>
                <c:formatCode>_(* #,##0_);_(* \(#,##0\);_(* "-"??_);_(@_)</c:formatCode>
                <c:ptCount val="4"/>
                <c:pt idx="0">
                  <c:v>2904.69</c:v>
                </c:pt>
                <c:pt idx="1">
                  <c:v>211144.58000000002</c:v>
                </c:pt>
                <c:pt idx="2">
                  <c:v>215158.66999999998</c:v>
                </c:pt>
                <c:pt idx="3">
                  <c:v>200877.83000000002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'Destination Trends'!$D$1:$D$2</c:f>
              <c:strCache>
                <c:ptCount val="1"/>
                <c:pt idx="0">
                  <c:v>Landfill</c:v>
                </c:pt>
              </c:strCache>
            </c:strRef>
          </c:tx>
          <c:marker>
            <c:symbol val="none"/>
          </c:marker>
          <c:cat>
            <c:strRef>
              <c:f>'Destination Trends'!$A$3:$A$7</c:f>
              <c:strCach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strCache>
            </c:strRef>
          </c:cat>
          <c:val>
            <c:numRef>
              <c:f>'Destination Trends'!$D$3:$D$7</c:f>
              <c:numCache>
                <c:formatCode>_(* #,##0_);_(* \(#,##0\);_(* "-"??_);_(@_)</c:formatCode>
                <c:ptCount val="4"/>
                <c:pt idx="0">
                  <c:v>441898.90999999992</c:v>
                </c:pt>
                <c:pt idx="1">
                  <c:v>239016.87999999998</c:v>
                </c:pt>
                <c:pt idx="2">
                  <c:v>212701.16</c:v>
                </c:pt>
                <c:pt idx="3">
                  <c:v>206520.38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'Destination Trends'!$E$1:$E$2</c:f>
              <c:strCache>
                <c:ptCount val="1"/>
                <c:pt idx="0">
                  <c:v>Recycling</c:v>
                </c:pt>
              </c:strCache>
            </c:strRef>
          </c:tx>
          <c:marker>
            <c:symbol val="none"/>
          </c:marker>
          <c:cat>
            <c:strRef>
              <c:f>'Destination Trends'!$A$3:$A$7</c:f>
              <c:strCach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strCache>
            </c:strRef>
          </c:cat>
          <c:val>
            <c:numRef>
              <c:f>'Destination Trends'!$E$3:$E$7</c:f>
              <c:numCache>
                <c:formatCode>_(* #,##0_);_(* \(#,##0\);_(* "-"??_);_(@_)</c:formatCode>
                <c:ptCount val="4"/>
                <c:pt idx="0">
                  <c:v>23882.120000000003</c:v>
                </c:pt>
                <c:pt idx="1">
                  <c:v>23411.53</c:v>
                </c:pt>
                <c:pt idx="2">
                  <c:v>26370.71</c:v>
                </c:pt>
                <c:pt idx="3">
                  <c:v>32375.440000000002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54720"/>
        <c:axId val="214256640"/>
      </c:lineChart>
      <c:catAx>
        <c:axId val="21425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4256640"/>
        <c:crosses val="autoZero"/>
        <c:auto val="1"/>
        <c:lblAlgn val="ctr"/>
        <c:lblOffset val="100"/>
        <c:noMultiLvlLbl val="0"/>
      </c:catAx>
      <c:valAx>
        <c:axId val="2142566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425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[TransferStationData2010-2013.xlsx]Disposal Destinations!PivotTable3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600"/>
              <a:t>Total Tons sent for Disposal</a:t>
            </a:r>
            <a:r>
              <a:rPr lang="en-US" sz="1600" baseline="0"/>
              <a:t> </a:t>
            </a:r>
            <a:r>
              <a:rPr lang="en-US" sz="1600"/>
              <a:t>(2010-2013)</a:t>
            </a:r>
          </a:p>
        </c:rich>
      </c:tx>
      <c:layout>
        <c:manualLayout>
          <c:xMode val="edge"/>
          <c:yMode val="edge"/>
          <c:x val="0.13163100902350847"/>
          <c:y val="7.5084110421156702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'Disposal Destinations'!$B$15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'Disposal Destinations'!$A$16:$A$26</c:f>
              <c:strCache>
                <c:ptCount val="10"/>
                <c:pt idx="0">
                  <c:v>Covanta Lorton Incinerator</c:v>
                </c:pt>
                <c:pt idx="1">
                  <c:v>King and Queen LF BFI</c:v>
                </c:pt>
                <c:pt idx="2">
                  <c:v>Middle Penn Landfill</c:v>
                </c:pt>
                <c:pt idx="3">
                  <c:v>King George Landfill</c:v>
                </c:pt>
                <c:pt idx="4">
                  <c:v>Waverly Landfill</c:v>
                </c:pt>
                <c:pt idx="5">
                  <c:v>Charles City Co. Landfill</c:v>
                </c:pt>
                <c:pt idx="6">
                  <c:v>Shoosmith Landfill</c:v>
                </c:pt>
                <c:pt idx="7">
                  <c:v>Baltimore Incinerator</c:v>
                </c:pt>
                <c:pt idx="8">
                  <c:v>Covanta Incinerator</c:v>
                </c:pt>
                <c:pt idx="9">
                  <c:v>Luray Landfill</c:v>
                </c:pt>
              </c:strCache>
            </c:strRef>
          </c:cat>
          <c:val>
            <c:numRef>
              <c:f>'Disposal Destinations'!$B$16:$B$26</c:f>
              <c:numCache>
                <c:formatCode>_(* #,##0_);_(* \(#,##0\);_(* "-"??_);_(@_)</c:formatCode>
                <c:ptCount val="10"/>
                <c:pt idx="0">
                  <c:v>629976.4</c:v>
                </c:pt>
                <c:pt idx="1">
                  <c:v>579395.12999999989</c:v>
                </c:pt>
                <c:pt idx="2">
                  <c:v>245297.37</c:v>
                </c:pt>
                <c:pt idx="3">
                  <c:v>83158.61</c:v>
                </c:pt>
                <c:pt idx="4">
                  <c:v>28585.379999999997</c:v>
                </c:pt>
                <c:pt idx="5">
                  <c:v>3446.7999999999997</c:v>
                </c:pt>
                <c:pt idx="6">
                  <c:v>816.36</c:v>
                </c:pt>
                <c:pt idx="7">
                  <c:v>65.569999999999993</c:v>
                </c:pt>
                <c:pt idx="8">
                  <c:v>43.8</c:v>
                </c:pt>
                <c:pt idx="9">
                  <c:v>20.64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71088239135642"/>
          <c:y val="0.22774029935447257"/>
          <c:w val="0.34981126151179354"/>
          <c:h val="0.685553309214726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[TransferStationData2010-2013.xlsx]Disposal Destinations!PivotTable11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600" b="1" i="0" u="none" strike="noStrike" baseline="0">
                <a:effectLst/>
              </a:rPr>
              <a:t>Total Tons sent for Disposal (2011-2013)</a:t>
            </a:r>
            <a:endParaRPr lang="en-US" sz="1600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'Disposal Destinations'!$B$1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'Disposal Destinations'!$A$2:$A$13</c:f>
              <c:strCache>
                <c:ptCount val="11"/>
                <c:pt idx="0">
                  <c:v>Covanta Lorton Incinerator</c:v>
                </c:pt>
                <c:pt idx="1">
                  <c:v>King and Queen Landfill</c:v>
                </c:pt>
                <c:pt idx="2">
                  <c:v>Middle Penn Landfill</c:v>
                </c:pt>
                <c:pt idx="3">
                  <c:v>King George Landfill</c:v>
                </c:pt>
                <c:pt idx="4">
                  <c:v>Waverly Landfill</c:v>
                </c:pt>
                <c:pt idx="5">
                  <c:v>Lorton Landfill</c:v>
                </c:pt>
                <c:pt idx="6">
                  <c:v>Shoosmith Landfill</c:v>
                </c:pt>
                <c:pt idx="7">
                  <c:v>Charles City Co. Landfill</c:v>
                </c:pt>
                <c:pt idx="8">
                  <c:v>Baltimore incinerator</c:v>
                </c:pt>
                <c:pt idx="9">
                  <c:v>Covanta incinerator</c:v>
                </c:pt>
                <c:pt idx="10">
                  <c:v>CND Landfill</c:v>
                </c:pt>
              </c:strCache>
            </c:strRef>
          </c:cat>
          <c:val>
            <c:numRef>
              <c:f>'Disposal Destinations'!$B$2:$B$13</c:f>
              <c:numCache>
                <c:formatCode>_(* #,##0_);_(* \(#,##0\);_(* "-"??_);_(@_)</c:formatCode>
                <c:ptCount val="11"/>
                <c:pt idx="0">
                  <c:v>627071.71</c:v>
                </c:pt>
                <c:pt idx="1">
                  <c:v>414305.75000000006</c:v>
                </c:pt>
                <c:pt idx="2">
                  <c:v>155005.09000000003</c:v>
                </c:pt>
                <c:pt idx="3">
                  <c:v>56108.92</c:v>
                </c:pt>
                <c:pt idx="4">
                  <c:v>27857.489999999998</c:v>
                </c:pt>
                <c:pt idx="5">
                  <c:v>3571.71</c:v>
                </c:pt>
                <c:pt idx="6">
                  <c:v>816.26</c:v>
                </c:pt>
                <c:pt idx="7">
                  <c:v>551.54</c:v>
                </c:pt>
                <c:pt idx="8">
                  <c:v>65.569999999999993</c:v>
                </c:pt>
                <c:pt idx="9">
                  <c:v>43.8</c:v>
                </c:pt>
                <c:pt idx="10">
                  <c:v>21.66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512391867800709"/>
          <c:y val="0.32704286964129486"/>
          <c:w val="0.36859937909293905"/>
          <c:h val="0.652902814231554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[TransferStationData2010-2013.xlsx]All Destinations!PivotTable2</c:name>
    <c:fmtId val="0"/>
  </c:pivotSource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>
                <a:effectLst/>
              </a:rPr>
              <a:t>Total Tons sent for Recycling, Composting or Disposal (2010-2013)</a:t>
            </a:r>
            <a:endParaRPr lang="en-US" sz="1800"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'All Destinations'!$B$19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'All Destinations'!$A$20:$A$36</c:f>
              <c:strCache>
                <c:ptCount val="16"/>
                <c:pt idx="0">
                  <c:v>Covanta Lorton Incinerator</c:v>
                </c:pt>
                <c:pt idx="1">
                  <c:v>King and Queen Landfill</c:v>
                </c:pt>
                <c:pt idx="2">
                  <c:v>Middle Penn Landfill</c:v>
                </c:pt>
                <c:pt idx="3">
                  <c:v>Lorton Landfill</c:v>
                </c:pt>
                <c:pt idx="4">
                  <c:v>Recycle America</c:v>
                </c:pt>
                <c:pt idx="5">
                  <c:v>King George Landfill</c:v>
                </c:pt>
                <c:pt idx="6">
                  <c:v>Waverly Landfill</c:v>
                </c:pt>
                <c:pt idx="7">
                  <c:v>ACME Biomass (POGO)</c:v>
                </c:pt>
                <c:pt idx="8">
                  <c:v>Charles City Co. Landfill</c:v>
                </c:pt>
                <c:pt idx="9">
                  <c:v>Joe Smith Landfill</c:v>
                </c:pt>
                <c:pt idx="10">
                  <c:v>Shoosmith Landfill</c:v>
                </c:pt>
                <c:pt idx="11">
                  <c:v>McGill Food Waste</c:v>
                </c:pt>
                <c:pt idx="12">
                  <c:v>Baltimore incinerator</c:v>
                </c:pt>
                <c:pt idx="13">
                  <c:v>Covanta incinerator</c:v>
                </c:pt>
                <c:pt idx="14">
                  <c:v>CND Landfill</c:v>
                </c:pt>
                <c:pt idx="15">
                  <c:v>Luray Landfill</c:v>
                </c:pt>
              </c:strCache>
            </c:strRef>
          </c:cat>
          <c:val>
            <c:numRef>
              <c:f>'All Destinations'!$B$20:$B$36</c:f>
              <c:numCache>
                <c:formatCode>_(* #,##0_);_(* \(#,##0\);_(* "-"??_);_(@_)</c:formatCode>
                <c:ptCount val="16"/>
                <c:pt idx="0">
                  <c:v>629976.4</c:v>
                </c:pt>
                <c:pt idx="1">
                  <c:v>579395.12999999989</c:v>
                </c:pt>
                <c:pt idx="2">
                  <c:v>245297.37</c:v>
                </c:pt>
                <c:pt idx="3">
                  <c:v>159395.37999999995</c:v>
                </c:pt>
                <c:pt idx="4">
                  <c:v>104959.93999999999</c:v>
                </c:pt>
                <c:pt idx="5">
                  <c:v>83158.61</c:v>
                </c:pt>
                <c:pt idx="6">
                  <c:v>28585.379999999997</c:v>
                </c:pt>
                <c:pt idx="7">
                  <c:v>21369.08</c:v>
                </c:pt>
                <c:pt idx="8">
                  <c:v>3446.7999999999997</c:v>
                </c:pt>
                <c:pt idx="9">
                  <c:v>1079.8600000000001</c:v>
                </c:pt>
                <c:pt idx="10">
                  <c:v>816.36</c:v>
                </c:pt>
                <c:pt idx="11">
                  <c:v>459.67</c:v>
                </c:pt>
                <c:pt idx="12">
                  <c:v>65.569999999999993</c:v>
                </c:pt>
                <c:pt idx="13">
                  <c:v>43.8</c:v>
                </c:pt>
                <c:pt idx="14">
                  <c:v>21.66</c:v>
                </c:pt>
                <c:pt idx="15">
                  <c:v>20.64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118404337193312"/>
          <c:y val="0.30011538288765249"/>
          <c:w val="0.3524392951330152"/>
          <c:h val="0.636866051890212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[TransferStationData2010-2013.xlsx]All Destinations!PivotTable8</c:name>
    <c:fmtId val="0"/>
  </c:pivotSource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Total Tons sent for Recycling, Composting or Disposal (2011-2013)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3046922450724049"/>
          <c:y val="8.7529404645744935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'All Destinations'!$B$1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'All Destinations'!$A$2:$A$17</c:f>
              <c:strCache>
                <c:ptCount val="15"/>
                <c:pt idx="0">
                  <c:v>Covanta Lorton Incinerator</c:v>
                </c:pt>
                <c:pt idx="1">
                  <c:v>King and Queen Landfill</c:v>
                </c:pt>
                <c:pt idx="2">
                  <c:v>Middle Penn Landfill</c:v>
                </c:pt>
                <c:pt idx="3">
                  <c:v>Recycle America</c:v>
                </c:pt>
                <c:pt idx="4">
                  <c:v>King George Landfill</c:v>
                </c:pt>
                <c:pt idx="5">
                  <c:v>Waverly Landfill</c:v>
                </c:pt>
                <c:pt idx="6">
                  <c:v>ACME Biomass (POGO)</c:v>
                </c:pt>
                <c:pt idx="7">
                  <c:v>Lorton Landfill</c:v>
                </c:pt>
                <c:pt idx="8">
                  <c:v>Shoosmith Landfill</c:v>
                </c:pt>
                <c:pt idx="9">
                  <c:v>Charles City Co. Landfill</c:v>
                </c:pt>
                <c:pt idx="10">
                  <c:v>Joe Smith</c:v>
                </c:pt>
                <c:pt idx="11">
                  <c:v>McGill Food Waste</c:v>
                </c:pt>
                <c:pt idx="12">
                  <c:v>Baltimore incinerator</c:v>
                </c:pt>
                <c:pt idx="13">
                  <c:v>Covanta incinerator</c:v>
                </c:pt>
                <c:pt idx="14">
                  <c:v>CND Landfill</c:v>
                </c:pt>
              </c:strCache>
            </c:strRef>
          </c:cat>
          <c:val>
            <c:numRef>
              <c:f>'All Destinations'!$B$2:$B$17</c:f>
              <c:numCache>
                <c:formatCode>_(* #,##0_);_(* \(#,##0\);_(* "-"??_);_(@_)</c:formatCode>
                <c:ptCount val="15"/>
                <c:pt idx="0">
                  <c:v>627071.71</c:v>
                </c:pt>
                <c:pt idx="1">
                  <c:v>414305.75000000006</c:v>
                </c:pt>
                <c:pt idx="2">
                  <c:v>155005.09000000003</c:v>
                </c:pt>
                <c:pt idx="3">
                  <c:v>81660.75</c:v>
                </c:pt>
                <c:pt idx="4">
                  <c:v>56108.92</c:v>
                </c:pt>
                <c:pt idx="5">
                  <c:v>27857.489999999998</c:v>
                </c:pt>
                <c:pt idx="6">
                  <c:v>16664.010000000002</c:v>
                </c:pt>
                <c:pt idx="7">
                  <c:v>3571.71</c:v>
                </c:pt>
                <c:pt idx="8">
                  <c:v>816.26</c:v>
                </c:pt>
                <c:pt idx="9">
                  <c:v>551.54</c:v>
                </c:pt>
                <c:pt idx="10">
                  <c:v>496.93</c:v>
                </c:pt>
                <c:pt idx="11">
                  <c:v>459.67</c:v>
                </c:pt>
                <c:pt idx="12">
                  <c:v>65.569999999999993</c:v>
                </c:pt>
                <c:pt idx="13">
                  <c:v>43.8</c:v>
                </c:pt>
                <c:pt idx="14">
                  <c:v>21.66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853266324760515"/>
          <c:y val="0.28409146263057178"/>
          <c:w val="0.35512413115057878"/>
          <c:h val="0.688222560076244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[TransferStationData2010-2013.xlsx]Destinations by Type!PivotTable4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 Tons (2010-2013)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'Destinations by Type'!$B$17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'Destinations by Type'!$A$18:$A$22</c:f>
              <c:strCache>
                <c:ptCount val="4"/>
                <c:pt idx="0">
                  <c:v>Landfill</c:v>
                </c:pt>
                <c:pt idx="1">
                  <c:v>Incinerator</c:v>
                </c:pt>
                <c:pt idx="2">
                  <c:v>Recycling</c:v>
                </c:pt>
                <c:pt idx="3">
                  <c:v>Composting</c:v>
                </c:pt>
              </c:strCache>
            </c:strRef>
          </c:cat>
          <c:val>
            <c:numRef>
              <c:f>'Destinations by Type'!$B$18:$B$22</c:f>
              <c:numCache>
                <c:formatCode>_(* #,##0_);_(* \(#,##0\);_(* "-"??_);_(@_)</c:formatCode>
                <c:ptCount val="4"/>
                <c:pt idx="0">
                  <c:v>1100137.3300000003</c:v>
                </c:pt>
                <c:pt idx="1">
                  <c:v>630085.77</c:v>
                </c:pt>
                <c:pt idx="2">
                  <c:v>106039.8</c:v>
                </c:pt>
                <c:pt idx="3">
                  <c:v>21828.75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[TransferStationData2010-2013.xlsx]Destinations by Type!PivotTable16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Total Tons (2011-2013)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'Destinations by Type'!$B$1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'Destinations by Type'!$A$2:$A$6</c:f>
              <c:strCache>
                <c:ptCount val="4"/>
                <c:pt idx="0">
                  <c:v>Landfill</c:v>
                </c:pt>
                <c:pt idx="1">
                  <c:v>Incinerator</c:v>
                </c:pt>
                <c:pt idx="2">
                  <c:v>Recycling</c:v>
                </c:pt>
                <c:pt idx="3">
                  <c:v>Composting</c:v>
                </c:pt>
              </c:strCache>
            </c:strRef>
          </c:cat>
          <c:val>
            <c:numRef>
              <c:f>'Destinations by Type'!$B$2:$B$6</c:f>
              <c:numCache>
                <c:formatCode>_(* #,##0_);_(* \(#,##0\);_(* "-"??_);_(@_)</c:formatCode>
                <c:ptCount val="4"/>
                <c:pt idx="0">
                  <c:v>658238.41999999993</c:v>
                </c:pt>
                <c:pt idx="1">
                  <c:v>627181.07999999996</c:v>
                </c:pt>
                <c:pt idx="2">
                  <c:v>82157.679999999993</c:v>
                </c:pt>
                <c:pt idx="3">
                  <c:v>17123.68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7</xdr:row>
      <xdr:rowOff>85724</xdr:rowOff>
    </xdr:from>
    <xdr:to>
      <xdr:col>7</xdr:col>
      <xdr:colOff>104775</xdr:colOff>
      <xdr:row>23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15</xdr:row>
      <xdr:rowOff>66675</xdr:rowOff>
    </xdr:from>
    <xdr:to>
      <xdr:col>10</xdr:col>
      <xdr:colOff>409575</xdr:colOff>
      <xdr:row>30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</xdr:colOff>
      <xdr:row>0</xdr:row>
      <xdr:rowOff>76200</xdr:rowOff>
    </xdr:from>
    <xdr:to>
      <xdr:col>10</xdr:col>
      <xdr:colOff>466725</xdr:colOff>
      <xdr:row>14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119061</xdr:colOff>
      <xdr:row>18</xdr:row>
      <xdr:rowOff>38099</xdr:rowOff>
    </xdr:from>
    <xdr:to>
      <xdr:col>10</xdr:col>
      <xdr:colOff>504824</xdr:colOff>
      <xdr:row>38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109537</xdr:colOff>
      <xdr:row>0</xdr:row>
      <xdr:rowOff>66674</xdr:rowOff>
    </xdr:from>
    <xdr:to>
      <xdr:col>10</xdr:col>
      <xdr:colOff>504825</xdr:colOff>
      <xdr:row>17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</xdr:colOff>
      <xdr:row>14</xdr:row>
      <xdr:rowOff>180975</xdr:rowOff>
    </xdr:from>
    <xdr:to>
      <xdr:col>11</xdr:col>
      <xdr:colOff>400050</xdr:colOff>
      <xdr:row>28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80962</xdr:colOff>
      <xdr:row>0</xdr:row>
      <xdr:rowOff>114300</xdr:rowOff>
    </xdr:from>
    <xdr:to>
      <xdr:col>11</xdr:col>
      <xdr:colOff>419100</xdr:colOff>
      <xdr:row>14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." refreshedDate="41743.459533796296" createdVersion="4" refreshedVersion="4" minRefreshableVersion="3" recordCount="75">
  <cacheSource type="worksheet">
    <worksheetSource ref="B1:C76" sheet="Outbound"/>
  </cacheSource>
  <cacheFields count="2">
    <cacheField name="Destination" numFmtId="0">
      <sharedItems count="16">
        <s v="ACME Biomass (POGO)"/>
        <s v="Bresco"/>
        <s v="Charles City Co."/>
        <s v="CND Landfill"/>
        <s v="Covanta"/>
        <s v="I95 Landfill"/>
        <s v="Joe Smith"/>
        <s v="King and Queen LF BFI"/>
        <s v="King George Landfill"/>
        <s v="Lorton Landfill"/>
        <s v="Luray"/>
        <s v="McGill Food Waste"/>
        <s v="Middle Penn Landfill"/>
        <s v="Recycle America"/>
        <s v="Shoe Smith"/>
        <s v="Waverly Landfill"/>
      </sharedItems>
    </cacheField>
    <cacheField name="Tons" numFmtId="164">
      <sharedItems containsSemiMixedTypes="0" containsString="0" containsNumber="1" minValue="0.1" maxValue="120370.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." refreshedDate="41743.464237384258" createdVersion="4" refreshedVersion="4" minRefreshableVersion="3" recordCount="49">
  <cacheSource type="worksheet">
    <worksheetSource ref="A1:A50" sheet="Sheet8"/>
  </cacheSource>
  <cacheFields count="3">
    <cacheField name="Destination" numFmtId="0">
      <sharedItems count="10">
        <s v="Bresco"/>
        <s v="Covanta"/>
        <s v="I95 Landfill"/>
        <s v="Charles City Co."/>
        <s v="King and Queen LF BFI"/>
        <s v="King George Landfill"/>
        <s v="Middle Penn Landfill"/>
        <s v="Shoe Smith"/>
        <s v="Waverly Landfill"/>
        <s v="Luray"/>
      </sharedItems>
    </cacheField>
    <cacheField name="Tons" numFmtId="164">
      <sharedItems containsSemiMixedTypes="0" containsString="0" containsNumber="1" minValue="0.1" maxValue="120370.06"/>
    </cacheField>
    <cacheField name="Destination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." refreshedDate="41743.469765046299" createdVersion="4" refreshedVersion="4" minRefreshableVersion="3" recordCount="75">
  <cacheSource type="worksheet">
    <worksheetSource ref="A1:B76" sheet="Sheet8"/>
  </cacheSource>
  <cacheFields count="2">
    <cacheField name="Tons" numFmtId="164">
      <sharedItems containsSemiMixedTypes="0" containsString="0" containsNumber="1" minValue="0.1" maxValue="120370.06"/>
    </cacheField>
    <cacheField name="Destination Type" numFmtId="0">
      <sharedItems count="4">
        <s v="Composting"/>
        <s v="Incinerator"/>
        <s v="Landfill"/>
        <s v="Recycl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." refreshedDate="41743.4728181713" createdVersion="4" refreshedVersion="4" minRefreshableVersion="3" recordCount="125">
  <cacheSource type="worksheet">
    <worksheetSource ref="A1:A126" sheet="Sheet11"/>
  </cacheSource>
  <cacheFields count="2">
    <cacheField name="Waste Type" numFmtId="0">
      <sharedItems count="25">
        <s v="Garbage                  "/>
        <s v="Combustible Rubbish      "/>
        <s v="NonCombustible Rubbish   "/>
        <s v="Special Services         "/>
        <s v="Street Cleaning          "/>
        <s v="Alley Cleaning           "/>
        <s v="Tires                    "/>
        <s v="Bulk                     "/>
        <s v="Leaf Season              "/>
        <s v="Trees and Brush          "/>
        <s v="Tree Chips and Branches  "/>
        <s v="Storm Material           "/>
        <s v="C + D                    "/>
        <s v="Food Waste               "/>
        <s v="White Goods              "/>
        <s v="Recycling Material       "/>
        <s v="Logs/Tree Stumps         "/>
        <s v="Metal                    "/>
        <s v="School Clean Trash       "/>
        <s v="School Clean Bulk        "/>
        <s v="Christmas Trees          "/>
        <s v="Ash                      "/>
        <s v="Catch Basin Cleaning     "/>
        <s v="Dead Animals             "/>
        <s v="Recycling Commercial     "/>
      </sharedItems>
    </cacheField>
    <cacheField name="Tons" numFmtId="164">
      <sharedItems containsSemiMixedTypes="0" containsString="0" containsNumber="1" minValue="0" maxValue="206813.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." refreshedDate="41743.476032870371" createdVersion="4" refreshedVersion="4" minRefreshableVersion="3" recordCount="75">
  <cacheSource type="worksheet">
    <worksheetSource ref="A1:C76" sheet="Sheet11"/>
  </cacheSource>
  <cacheFields count="3">
    <cacheField name="Tons" numFmtId="164">
      <sharedItems containsSemiMixedTypes="0" containsString="0" containsNumber="1" minValue="0.1" maxValue="120370.06"/>
    </cacheField>
    <cacheField name="Fiscal Year" numFmtId="0">
      <sharedItems containsSemiMixedTypes="0" containsString="0" containsNumber="1" containsInteger="1" minValue="2010" maxValue="2013" count="4">
        <n v="2010"/>
        <n v="2011"/>
        <n v="2012"/>
        <n v="2013"/>
      </sharedItems>
    </cacheField>
    <cacheField name="Destination Type" numFmtId="0">
      <sharedItems count="4">
        <s v="Composting"/>
        <s v="Incinerator"/>
        <s v="Landfill"/>
        <s v="Recycl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." refreshedDate="41743.479639120371" createdVersion="4" refreshedVersion="4" minRefreshableVersion="3" recordCount="54">
  <cacheSource type="worksheet">
    <worksheetSource ref="A1:A50" sheet="Sheet15"/>
  </cacheSource>
  <cacheFields count="3">
    <cacheField name="Destination" numFmtId="0">
      <sharedItems count="15">
        <s v="ACME Biomass (POGO)"/>
        <s v="Covanta"/>
        <s v="I95 Landfill"/>
        <s v="Joe Smith"/>
        <s v="King and Queen LF BFI"/>
        <s v="King George Landfill"/>
        <s v="Lorton Landfill"/>
        <s v="Middle Penn Landfill"/>
        <s v="Recycle America"/>
        <s v="Waverly Landfill"/>
        <s v="Bresco"/>
        <s v="Charles City Co."/>
        <s v="CND Landfill"/>
        <s v="McGill Food Waste"/>
        <s v="Shoe Smith"/>
      </sharedItems>
    </cacheField>
    <cacheField name="Tons" numFmtId="164">
      <sharedItems containsSemiMixedTypes="0" containsString="0" containsNumber="1" minValue="21.66" maxValue="120370.06"/>
    </cacheField>
    <cacheField name="Fiscal Year" numFmtId="0">
      <sharedItems containsSemiMixedTypes="0" containsString="0" containsNumber="1" containsInteger="1" minValue="2011" maxValue="2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." refreshedDate="41743.484209953705" createdVersion="4" refreshedVersion="4" minRefreshableVersion="3" recordCount="40">
  <cacheSource type="worksheet">
    <worksheetSource ref="A1:A41" sheet="Sheet15"/>
  </cacheSource>
  <cacheFields count="4">
    <cacheField name="Destination" numFmtId="0">
      <sharedItems count="11">
        <s v="Lorton Landfill"/>
        <s v="CND Landfill"/>
        <s v="Covanta"/>
        <s v="I95 Landfill"/>
        <s v="Bresco"/>
        <s v="King and Queen LF BFI"/>
        <s v="King George Landfill"/>
        <s v="Middle Penn Landfill"/>
        <s v="Waverly Landfill"/>
        <s v="Charles City Co."/>
        <s v="Shoe Smith"/>
      </sharedItems>
    </cacheField>
    <cacheField name="Tons" numFmtId="164">
      <sharedItems containsSemiMixedTypes="0" containsString="0" containsNumber="1" minValue="21.66" maxValue="120370.06"/>
    </cacheField>
    <cacheField name="Fiscal Year" numFmtId="0">
      <sharedItems containsSemiMixedTypes="0" containsString="0" containsNumber="1" containsInteger="1" minValue="2011" maxValue="2013"/>
    </cacheField>
    <cacheField name="Destination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." refreshedDate="41743.488350231484" createdVersion="4" refreshedVersion="4" minRefreshableVersion="3" recordCount="54">
  <cacheSource type="worksheet">
    <worksheetSource ref="A1:C55" sheet="Sheet21"/>
  </cacheSource>
  <cacheFields count="3">
    <cacheField name="Tons" numFmtId="164">
      <sharedItems containsSemiMixedTypes="0" containsString="0" containsNumber="1" minValue="21.66" maxValue="120370.06"/>
    </cacheField>
    <cacheField name="Fiscal Year" numFmtId="0">
      <sharedItems containsSemiMixedTypes="0" containsString="0" containsNumber="1" containsInteger="1" minValue="2011" maxValue="2013" count="3">
        <n v="2011"/>
        <n v="2012"/>
        <n v="2013"/>
      </sharedItems>
    </cacheField>
    <cacheField name="Destination Type" numFmtId="0">
      <sharedItems count="4">
        <s v="Composting"/>
        <s v="Landfill"/>
        <s v="Incinerator"/>
        <s v="Recycl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n v="4048.83"/>
  </r>
  <r>
    <x v="0"/>
    <n v="656.24"/>
  </r>
  <r>
    <x v="0"/>
    <n v="4013.45"/>
  </r>
  <r>
    <x v="0"/>
    <n v="7586.32"/>
  </r>
  <r>
    <x v="0"/>
    <n v="4963.18"/>
  </r>
  <r>
    <x v="0"/>
    <n v="101.06"/>
  </r>
  <r>
    <x v="1"/>
    <n v="65.569999999999993"/>
  </r>
  <r>
    <x v="2"/>
    <n v="2589.37"/>
  </r>
  <r>
    <x v="2"/>
    <n v="305.89"/>
  </r>
  <r>
    <x v="2"/>
    <n v="456.41"/>
  </r>
  <r>
    <x v="2"/>
    <n v="95.13"/>
  </r>
  <r>
    <x v="3"/>
    <n v="21.66"/>
  </r>
  <r>
    <x v="4"/>
    <n v="22"/>
  </r>
  <r>
    <x v="4"/>
    <n v="21.8"/>
  </r>
  <r>
    <x v="5"/>
    <n v="192.25"/>
  </r>
  <r>
    <x v="5"/>
    <n v="2712.44"/>
  </r>
  <r>
    <x v="5"/>
    <n v="96698.59"/>
  </r>
  <r>
    <x v="5"/>
    <n v="114423.99"/>
  </r>
  <r>
    <x v="5"/>
    <n v="120370.06"/>
  </r>
  <r>
    <x v="5"/>
    <n v="94701.24"/>
  </r>
  <r>
    <x v="5"/>
    <n v="106083.36"/>
  </r>
  <r>
    <x v="5"/>
    <n v="94794.47"/>
  </r>
  <r>
    <x v="6"/>
    <n v="582.92999999999995"/>
  </r>
  <r>
    <x v="6"/>
    <n v="159.84"/>
  </r>
  <r>
    <x v="6"/>
    <n v="158.47999999999999"/>
  </r>
  <r>
    <x v="6"/>
    <n v="178.61"/>
  </r>
  <r>
    <x v="7"/>
    <n v="89307.27"/>
  </r>
  <r>
    <x v="7"/>
    <n v="75782.11"/>
  </r>
  <r>
    <x v="7"/>
    <n v="80179.289999999994"/>
  </r>
  <r>
    <x v="7"/>
    <n v="72701.279999999999"/>
  </r>
  <r>
    <x v="7"/>
    <n v="76484.08"/>
  </r>
  <r>
    <x v="7"/>
    <n v="59450.57"/>
  </r>
  <r>
    <x v="7"/>
    <n v="68986.97"/>
  </r>
  <r>
    <x v="7"/>
    <n v="56503.56"/>
  </r>
  <r>
    <x v="8"/>
    <n v="12616.38"/>
  </r>
  <r>
    <x v="8"/>
    <n v="14433.31"/>
  </r>
  <r>
    <x v="8"/>
    <n v="4008.41"/>
  </r>
  <r>
    <x v="8"/>
    <n v="1637.4"/>
  </r>
  <r>
    <x v="8"/>
    <n v="24036.06"/>
  </r>
  <r>
    <x v="8"/>
    <n v="8690.06"/>
  </r>
  <r>
    <x v="8"/>
    <n v="5357.49"/>
  </r>
  <r>
    <x v="8"/>
    <n v="12379.5"/>
  </r>
  <r>
    <x v="9"/>
    <n v="60628.55"/>
  </r>
  <r>
    <x v="9"/>
    <n v="95195.12"/>
  </r>
  <r>
    <x v="9"/>
    <n v="1258.6099999999999"/>
  </r>
  <r>
    <x v="9"/>
    <n v="2222.27"/>
  </r>
  <r>
    <x v="9"/>
    <n v="47.18"/>
  </r>
  <r>
    <x v="9"/>
    <n v="43.65"/>
  </r>
  <r>
    <x v="10"/>
    <n v="20.64"/>
  </r>
  <r>
    <x v="11"/>
    <n v="459.67"/>
  </r>
  <r>
    <x v="12"/>
    <n v="77463.3"/>
  </r>
  <r>
    <x v="12"/>
    <n v="12828.98"/>
  </r>
  <r>
    <x v="12"/>
    <n v="37282.33"/>
  </r>
  <r>
    <x v="12"/>
    <n v="12275.47"/>
  </r>
  <r>
    <x v="12"/>
    <n v="34930.75"/>
  </r>
  <r>
    <x v="12"/>
    <n v="8085.38"/>
  </r>
  <r>
    <x v="12"/>
    <n v="39425.089999999997"/>
  </r>
  <r>
    <x v="12"/>
    <n v="23006.07"/>
  </r>
  <r>
    <x v="13"/>
    <n v="15333.26"/>
  </r>
  <r>
    <x v="13"/>
    <n v="7965.93"/>
  </r>
  <r>
    <x v="13"/>
    <n v="16239.27"/>
  </r>
  <r>
    <x v="13"/>
    <n v="7012.42"/>
  </r>
  <r>
    <x v="13"/>
    <n v="20991.9"/>
  </r>
  <r>
    <x v="13"/>
    <n v="5220.33"/>
  </r>
  <r>
    <x v="13"/>
    <n v="24260.29"/>
  </r>
  <r>
    <x v="13"/>
    <n v="7936.54"/>
  </r>
  <r>
    <x v="14"/>
    <n v="0.1"/>
  </r>
  <r>
    <x v="14"/>
    <n v="816.26"/>
  </r>
  <r>
    <x v="15"/>
    <n v="420.23"/>
  </r>
  <r>
    <x v="15"/>
    <n v="307.66000000000003"/>
  </r>
  <r>
    <x v="15"/>
    <n v="20886.66"/>
  </r>
  <r>
    <x v="15"/>
    <n v="6565.16"/>
  </r>
  <r>
    <x v="15"/>
    <n v="358.29"/>
  </r>
  <r>
    <x v="15"/>
    <n v="23.6"/>
  </r>
  <r>
    <x v="15"/>
    <n v="23.7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">
  <r>
    <x v="0"/>
    <n v="65.569999999999993"/>
    <s v="Incinerator"/>
  </r>
  <r>
    <x v="1"/>
    <n v="22"/>
    <s v="Incinerator"/>
  </r>
  <r>
    <x v="1"/>
    <n v="21.8"/>
    <s v="Incinerator"/>
  </r>
  <r>
    <x v="2"/>
    <n v="192.25"/>
    <s v="Incinerator"/>
  </r>
  <r>
    <x v="2"/>
    <n v="2712.44"/>
    <s v="Incinerator"/>
  </r>
  <r>
    <x v="2"/>
    <n v="96698.59"/>
    <s v="Incinerator"/>
  </r>
  <r>
    <x v="2"/>
    <n v="114423.99"/>
    <s v="Incinerator"/>
  </r>
  <r>
    <x v="2"/>
    <n v="120370.06"/>
    <s v="Incinerator"/>
  </r>
  <r>
    <x v="2"/>
    <n v="94701.24"/>
    <s v="Incinerator"/>
  </r>
  <r>
    <x v="2"/>
    <n v="106083.36"/>
    <s v="Incinerator"/>
  </r>
  <r>
    <x v="2"/>
    <n v="94794.47"/>
    <s v="Incinerator"/>
  </r>
  <r>
    <x v="3"/>
    <n v="2589.37"/>
    <s v="Landfill"/>
  </r>
  <r>
    <x v="3"/>
    <n v="305.89"/>
    <s v="Landfill"/>
  </r>
  <r>
    <x v="3"/>
    <n v="456.41"/>
    <s v="Landfill"/>
  </r>
  <r>
    <x v="3"/>
    <n v="95.13"/>
    <s v="Landfill"/>
  </r>
  <r>
    <x v="4"/>
    <n v="89307.27"/>
    <s v="Landfill"/>
  </r>
  <r>
    <x v="4"/>
    <n v="75782.11"/>
    <s v="Landfill"/>
  </r>
  <r>
    <x v="4"/>
    <n v="80179.289999999994"/>
    <s v="Landfill"/>
  </r>
  <r>
    <x v="4"/>
    <n v="72701.279999999999"/>
    <s v="Landfill"/>
  </r>
  <r>
    <x v="4"/>
    <n v="76484.08"/>
    <s v="Landfill"/>
  </r>
  <r>
    <x v="4"/>
    <n v="59450.57"/>
    <s v="Landfill"/>
  </r>
  <r>
    <x v="4"/>
    <n v="68986.97"/>
    <s v="Landfill"/>
  </r>
  <r>
    <x v="4"/>
    <n v="56503.56"/>
    <s v="Landfill"/>
  </r>
  <r>
    <x v="5"/>
    <n v="12616.38"/>
    <s v="Landfill"/>
  </r>
  <r>
    <x v="5"/>
    <n v="14433.31"/>
    <s v="Landfill"/>
  </r>
  <r>
    <x v="5"/>
    <n v="4008.41"/>
    <s v="Landfill"/>
  </r>
  <r>
    <x v="5"/>
    <n v="1637.4"/>
    <s v="Landfill"/>
  </r>
  <r>
    <x v="5"/>
    <n v="24036.06"/>
    <s v="Landfill"/>
  </r>
  <r>
    <x v="5"/>
    <n v="8690.06"/>
    <s v="Landfill"/>
  </r>
  <r>
    <x v="5"/>
    <n v="5357.49"/>
    <s v="Landfill"/>
  </r>
  <r>
    <x v="5"/>
    <n v="12379.5"/>
    <s v="Landfill"/>
  </r>
  <r>
    <x v="6"/>
    <n v="77463.3"/>
    <s v="Landfill"/>
  </r>
  <r>
    <x v="6"/>
    <n v="12828.98"/>
    <s v="Landfill"/>
  </r>
  <r>
    <x v="6"/>
    <n v="37282.33"/>
    <s v="Landfill"/>
  </r>
  <r>
    <x v="6"/>
    <n v="12275.47"/>
    <s v="Landfill"/>
  </r>
  <r>
    <x v="6"/>
    <n v="34930.75"/>
    <s v="Landfill"/>
  </r>
  <r>
    <x v="6"/>
    <n v="8085.38"/>
    <s v="Landfill"/>
  </r>
  <r>
    <x v="6"/>
    <n v="39425.089999999997"/>
    <s v="Landfill"/>
  </r>
  <r>
    <x v="6"/>
    <n v="23006.07"/>
    <s v="Landfill"/>
  </r>
  <r>
    <x v="7"/>
    <n v="0.1"/>
    <s v="Landfill"/>
  </r>
  <r>
    <x v="7"/>
    <n v="816.26"/>
    <s v="Landfill"/>
  </r>
  <r>
    <x v="8"/>
    <n v="420.23"/>
    <s v="Landfill"/>
  </r>
  <r>
    <x v="8"/>
    <n v="307.66000000000003"/>
    <s v="Landfill"/>
  </r>
  <r>
    <x v="8"/>
    <n v="20886.66"/>
    <s v="Landfill"/>
  </r>
  <r>
    <x v="8"/>
    <n v="6565.16"/>
    <s v="Landfill"/>
  </r>
  <r>
    <x v="8"/>
    <n v="358.29"/>
    <s v="Landfill"/>
  </r>
  <r>
    <x v="8"/>
    <n v="23.6"/>
    <s v="Landfill"/>
  </r>
  <r>
    <x v="8"/>
    <n v="23.78"/>
    <s v="Landfill"/>
  </r>
  <r>
    <x v="9"/>
    <n v="20.64"/>
    <s v="Landfill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5">
  <r>
    <n v="4048.83"/>
    <x v="0"/>
  </r>
  <r>
    <n v="656.24"/>
    <x v="0"/>
  </r>
  <r>
    <n v="4013.45"/>
    <x v="0"/>
  </r>
  <r>
    <n v="7586.32"/>
    <x v="0"/>
  </r>
  <r>
    <n v="4963.18"/>
    <x v="0"/>
  </r>
  <r>
    <n v="101.06"/>
    <x v="0"/>
  </r>
  <r>
    <n v="65.569999999999993"/>
    <x v="1"/>
  </r>
  <r>
    <n v="2589.37"/>
    <x v="2"/>
  </r>
  <r>
    <n v="305.89"/>
    <x v="2"/>
  </r>
  <r>
    <n v="456.41"/>
    <x v="2"/>
  </r>
  <r>
    <n v="95.13"/>
    <x v="2"/>
  </r>
  <r>
    <n v="21.66"/>
    <x v="2"/>
  </r>
  <r>
    <n v="22"/>
    <x v="1"/>
  </r>
  <r>
    <n v="21.8"/>
    <x v="1"/>
  </r>
  <r>
    <n v="192.25"/>
    <x v="1"/>
  </r>
  <r>
    <n v="2712.44"/>
    <x v="1"/>
  </r>
  <r>
    <n v="96698.59"/>
    <x v="1"/>
  </r>
  <r>
    <n v="114423.99"/>
    <x v="1"/>
  </r>
  <r>
    <n v="120370.06"/>
    <x v="1"/>
  </r>
  <r>
    <n v="94701.24"/>
    <x v="1"/>
  </r>
  <r>
    <n v="106083.36"/>
    <x v="1"/>
  </r>
  <r>
    <n v="94794.47"/>
    <x v="1"/>
  </r>
  <r>
    <n v="582.92999999999995"/>
    <x v="3"/>
  </r>
  <r>
    <n v="159.84"/>
    <x v="3"/>
  </r>
  <r>
    <n v="158.47999999999999"/>
    <x v="3"/>
  </r>
  <r>
    <n v="178.61"/>
    <x v="3"/>
  </r>
  <r>
    <n v="89307.27"/>
    <x v="2"/>
  </r>
  <r>
    <n v="75782.11"/>
    <x v="2"/>
  </r>
  <r>
    <n v="80179.289999999994"/>
    <x v="2"/>
  </r>
  <r>
    <n v="72701.279999999999"/>
    <x v="2"/>
  </r>
  <r>
    <n v="76484.08"/>
    <x v="2"/>
  </r>
  <r>
    <n v="59450.57"/>
    <x v="2"/>
  </r>
  <r>
    <n v="68986.97"/>
    <x v="2"/>
  </r>
  <r>
    <n v="56503.56"/>
    <x v="2"/>
  </r>
  <r>
    <n v="12616.38"/>
    <x v="2"/>
  </r>
  <r>
    <n v="14433.31"/>
    <x v="2"/>
  </r>
  <r>
    <n v="4008.41"/>
    <x v="2"/>
  </r>
  <r>
    <n v="1637.4"/>
    <x v="2"/>
  </r>
  <r>
    <n v="24036.06"/>
    <x v="2"/>
  </r>
  <r>
    <n v="8690.06"/>
    <x v="2"/>
  </r>
  <r>
    <n v="5357.49"/>
    <x v="2"/>
  </r>
  <r>
    <n v="12379.5"/>
    <x v="2"/>
  </r>
  <r>
    <n v="60628.55"/>
    <x v="2"/>
  </r>
  <r>
    <n v="95195.12"/>
    <x v="2"/>
  </r>
  <r>
    <n v="1258.6099999999999"/>
    <x v="2"/>
  </r>
  <r>
    <n v="2222.27"/>
    <x v="2"/>
  </r>
  <r>
    <n v="47.18"/>
    <x v="2"/>
  </r>
  <r>
    <n v="43.65"/>
    <x v="2"/>
  </r>
  <r>
    <n v="20.64"/>
    <x v="2"/>
  </r>
  <r>
    <n v="459.67"/>
    <x v="0"/>
  </r>
  <r>
    <n v="77463.3"/>
    <x v="2"/>
  </r>
  <r>
    <n v="12828.98"/>
    <x v="2"/>
  </r>
  <r>
    <n v="37282.33"/>
    <x v="2"/>
  </r>
  <r>
    <n v="12275.47"/>
    <x v="2"/>
  </r>
  <r>
    <n v="34930.75"/>
    <x v="2"/>
  </r>
  <r>
    <n v="8085.38"/>
    <x v="2"/>
  </r>
  <r>
    <n v="39425.089999999997"/>
    <x v="2"/>
  </r>
  <r>
    <n v="23006.07"/>
    <x v="2"/>
  </r>
  <r>
    <n v="15333.26"/>
    <x v="3"/>
  </r>
  <r>
    <n v="7965.93"/>
    <x v="3"/>
  </r>
  <r>
    <n v="16239.27"/>
    <x v="3"/>
  </r>
  <r>
    <n v="7012.42"/>
    <x v="3"/>
  </r>
  <r>
    <n v="20991.9"/>
    <x v="3"/>
  </r>
  <r>
    <n v="5220.33"/>
    <x v="3"/>
  </r>
  <r>
    <n v="24260.29"/>
    <x v="3"/>
  </r>
  <r>
    <n v="7936.54"/>
    <x v="3"/>
  </r>
  <r>
    <n v="0.1"/>
    <x v="2"/>
  </r>
  <r>
    <n v="816.26"/>
    <x v="2"/>
  </r>
  <r>
    <n v="420.23"/>
    <x v="2"/>
  </r>
  <r>
    <n v="307.66000000000003"/>
    <x v="2"/>
  </r>
  <r>
    <n v="20886.66"/>
    <x v="2"/>
  </r>
  <r>
    <n v="6565.16"/>
    <x v="2"/>
  </r>
  <r>
    <n v="358.29"/>
    <x v="2"/>
  </r>
  <r>
    <n v="23.6"/>
    <x v="2"/>
  </r>
  <r>
    <n v="23.78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5">
  <r>
    <x v="0"/>
    <n v="175295.61"/>
  </r>
  <r>
    <x v="1"/>
    <n v="143.13999999999999"/>
  </r>
  <r>
    <x v="2"/>
    <n v="12.53"/>
  </r>
  <r>
    <x v="3"/>
    <n v="0"/>
  </r>
  <r>
    <x v="4"/>
    <n v="13818.5"/>
  </r>
  <r>
    <x v="5"/>
    <n v="1.1100000000000001"/>
  </r>
  <r>
    <x v="6"/>
    <n v="42.54"/>
  </r>
  <r>
    <x v="7"/>
    <n v="13593.71"/>
  </r>
  <r>
    <x v="8"/>
    <n v="5421.03"/>
  </r>
  <r>
    <x v="9"/>
    <n v="532.91"/>
  </r>
  <r>
    <x v="10"/>
    <n v="119.33"/>
  </r>
  <r>
    <x v="11"/>
    <n v="1134.83"/>
  </r>
  <r>
    <x v="12"/>
    <n v="8423.81"/>
  </r>
  <r>
    <x v="13"/>
    <n v="18.670000000000002"/>
  </r>
  <r>
    <x v="14"/>
    <n v="27.37"/>
  </r>
  <r>
    <x v="15"/>
    <n v="24885.07"/>
  </r>
  <r>
    <x v="16"/>
    <n v="16.28"/>
  </r>
  <r>
    <x v="17"/>
    <n v="16.649999999999999"/>
  </r>
  <r>
    <x v="18"/>
    <n v="9.31"/>
  </r>
  <r>
    <x v="19"/>
    <n v="61.72"/>
  </r>
  <r>
    <x v="0"/>
    <n v="206813.14"/>
  </r>
  <r>
    <x v="0"/>
    <n v="9.6300000000000008"/>
  </r>
  <r>
    <x v="1"/>
    <n v="181.43"/>
  </r>
  <r>
    <x v="2"/>
    <n v="9.32"/>
  </r>
  <r>
    <x v="3"/>
    <n v="5.03"/>
  </r>
  <r>
    <x v="4"/>
    <n v="18506.84"/>
  </r>
  <r>
    <x v="6"/>
    <n v="66.14"/>
  </r>
  <r>
    <x v="7"/>
    <n v="14000.76"/>
  </r>
  <r>
    <x v="8"/>
    <n v="7148.04"/>
  </r>
  <r>
    <x v="9"/>
    <n v="607.23"/>
  </r>
  <r>
    <x v="10"/>
    <n v="93.89"/>
  </r>
  <r>
    <x v="11"/>
    <n v="2941.24"/>
  </r>
  <r>
    <x v="12"/>
    <n v="8770.16"/>
  </r>
  <r>
    <x v="14"/>
    <n v="16.739999999999998"/>
  </r>
  <r>
    <x v="15"/>
    <n v="22802.89"/>
  </r>
  <r>
    <x v="20"/>
    <n v="0.27"/>
  </r>
  <r>
    <x v="0"/>
    <n v="193000.53"/>
  </r>
  <r>
    <x v="0"/>
    <n v="8.16"/>
  </r>
  <r>
    <x v="1"/>
    <n v="549.30999999999995"/>
  </r>
  <r>
    <x v="2"/>
    <n v="11.85"/>
  </r>
  <r>
    <x v="21"/>
    <n v="0"/>
  </r>
  <r>
    <x v="3"/>
    <n v="4.28"/>
  </r>
  <r>
    <x v="4"/>
    <n v="14825.83"/>
  </r>
  <r>
    <x v="6"/>
    <n v="40.51"/>
  </r>
  <r>
    <x v="7"/>
    <n v="14225.8"/>
  </r>
  <r>
    <x v="8"/>
    <n v="4623.04"/>
  </r>
  <r>
    <x v="9"/>
    <n v="703.31"/>
  </r>
  <r>
    <x v="10"/>
    <n v="224.52"/>
  </r>
  <r>
    <x v="11"/>
    <n v="1070.8599999999999"/>
  </r>
  <r>
    <x v="12"/>
    <n v="8531.89"/>
  </r>
  <r>
    <x v="14"/>
    <n v="0.43"/>
  </r>
  <r>
    <x v="15"/>
    <n v="19203.84"/>
  </r>
  <r>
    <x v="20"/>
    <n v="8.0500000000000007"/>
  </r>
  <r>
    <x v="0"/>
    <n v="191526.16"/>
  </r>
  <r>
    <x v="0"/>
    <n v="3.09"/>
  </r>
  <r>
    <x v="1"/>
    <n v="690.52"/>
  </r>
  <r>
    <x v="2"/>
    <n v="228.97"/>
  </r>
  <r>
    <x v="21"/>
    <n v="20.239999999999998"/>
  </r>
  <r>
    <x v="3"/>
    <n v="11.88"/>
  </r>
  <r>
    <x v="4"/>
    <n v="12792.37"/>
  </r>
  <r>
    <x v="5"/>
    <n v="10.36"/>
  </r>
  <r>
    <x v="22"/>
    <n v="8.7899999999999991"/>
  </r>
  <r>
    <x v="6"/>
    <n v="52.68"/>
  </r>
  <r>
    <x v="7"/>
    <n v="18133.759999999998"/>
  </r>
  <r>
    <x v="8"/>
    <n v="7382.19"/>
  </r>
  <r>
    <x v="9"/>
    <n v="1227.1300000000001"/>
  </r>
  <r>
    <x v="10"/>
    <n v="660.64"/>
  </r>
  <r>
    <x v="11"/>
    <n v="72.19"/>
  </r>
  <r>
    <x v="12"/>
    <n v="9903.59"/>
  </r>
  <r>
    <x v="14"/>
    <n v="30.77"/>
  </r>
  <r>
    <x v="15"/>
    <n v="18620"/>
  </r>
  <r>
    <x v="0"/>
    <n v="183120.73"/>
  </r>
  <r>
    <x v="1"/>
    <n v="622.37"/>
  </r>
  <r>
    <x v="2"/>
    <n v="27.74"/>
  </r>
  <r>
    <x v="3"/>
    <n v="10.53"/>
  </r>
  <r>
    <x v="4"/>
    <n v="5748.87"/>
  </r>
  <r>
    <x v="5"/>
    <n v="1.77"/>
  </r>
  <r>
    <x v="8"/>
    <n v="7.2"/>
  </r>
  <r>
    <x v="9"/>
    <n v="11.09"/>
  </r>
  <r>
    <x v="23"/>
    <n v="9.92"/>
  </r>
  <r>
    <x v="11"/>
    <n v="15.6"/>
  </r>
  <r>
    <x v="13"/>
    <n v="910.49"/>
  </r>
  <r>
    <x v="14"/>
    <n v="0.95"/>
  </r>
  <r>
    <x v="15"/>
    <n v="3496.64"/>
  </r>
  <r>
    <x v="24"/>
    <n v="0.42"/>
  </r>
  <r>
    <x v="20"/>
    <n v="243.18"/>
  </r>
  <r>
    <x v="0"/>
    <n v="163517.82"/>
  </r>
  <r>
    <x v="1"/>
    <n v="727.52"/>
  </r>
  <r>
    <x v="2"/>
    <n v="2.68"/>
  </r>
  <r>
    <x v="4"/>
    <n v="7553.76"/>
  </r>
  <r>
    <x v="5"/>
    <n v="1.6"/>
  </r>
  <r>
    <x v="6"/>
    <n v="9.86"/>
  </r>
  <r>
    <x v="8"/>
    <n v="55.93"/>
  </r>
  <r>
    <x v="23"/>
    <n v="8.92"/>
  </r>
  <r>
    <x v="11"/>
    <n v="6.23"/>
  </r>
  <r>
    <x v="14"/>
    <n v="0.65"/>
  </r>
  <r>
    <x v="15"/>
    <n v="4236.49"/>
  </r>
  <r>
    <x v="0"/>
    <n v="198785.18"/>
  </r>
  <r>
    <x v="1"/>
    <n v="1714.9"/>
  </r>
  <r>
    <x v="3"/>
    <n v="5.87"/>
  </r>
  <r>
    <x v="4"/>
    <n v="10525.51"/>
  </r>
  <r>
    <x v="22"/>
    <n v="4.16"/>
  </r>
  <r>
    <x v="6"/>
    <n v="1.64"/>
  </r>
  <r>
    <x v="7"/>
    <n v="7.56"/>
  </r>
  <r>
    <x v="8"/>
    <n v="23.98"/>
  </r>
  <r>
    <x v="9"/>
    <n v="1"/>
  </r>
  <r>
    <x v="23"/>
    <n v="10.26"/>
  </r>
  <r>
    <x v="11"/>
    <n v="48.89"/>
  </r>
  <r>
    <x v="14"/>
    <n v="1.75"/>
  </r>
  <r>
    <x v="15"/>
    <n v="5936.94"/>
  </r>
  <r>
    <x v="0"/>
    <n v="188866.39"/>
  </r>
  <r>
    <x v="1"/>
    <n v="1662.23"/>
  </r>
  <r>
    <x v="2"/>
    <n v="109.97"/>
  </r>
  <r>
    <x v="4"/>
    <n v="11217.83"/>
  </r>
  <r>
    <x v="5"/>
    <n v="45.12"/>
  </r>
  <r>
    <x v="6"/>
    <n v="1.96"/>
  </r>
  <r>
    <x v="7"/>
    <n v="74.03"/>
  </r>
  <r>
    <x v="8"/>
    <n v="1433.92"/>
  </r>
  <r>
    <x v="9"/>
    <n v="5.18"/>
  </r>
  <r>
    <x v="10"/>
    <n v="0"/>
  </r>
  <r>
    <x v="23"/>
    <n v="8.0299999999999994"/>
  </r>
  <r>
    <x v="11"/>
    <n v="10.199999999999999"/>
  </r>
  <r>
    <x v="12"/>
    <n v="63.35"/>
  </r>
  <r>
    <x v="14"/>
    <n v="21.4"/>
  </r>
  <r>
    <x v="15"/>
    <n v="7965.5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75">
  <r>
    <n v="4048.83"/>
    <x v="0"/>
    <x v="0"/>
  </r>
  <r>
    <n v="656.24"/>
    <x v="0"/>
    <x v="0"/>
  </r>
  <r>
    <n v="4013.45"/>
    <x v="1"/>
    <x v="0"/>
  </r>
  <r>
    <n v="7586.32"/>
    <x v="2"/>
    <x v="0"/>
  </r>
  <r>
    <n v="4963.18"/>
    <x v="3"/>
    <x v="0"/>
  </r>
  <r>
    <n v="101.06"/>
    <x v="3"/>
    <x v="0"/>
  </r>
  <r>
    <n v="65.569999999999993"/>
    <x v="2"/>
    <x v="1"/>
  </r>
  <r>
    <n v="2589.37"/>
    <x v="0"/>
    <x v="2"/>
  </r>
  <r>
    <n v="305.89"/>
    <x v="0"/>
    <x v="2"/>
  </r>
  <r>
    <n v="456.41"/>
    <x v="2"/>
    <x v="2"/>
  </r>
  <r>
    <n v="95.13"/>
    <x v="2"/>
    <x v="2"/>
  </r>
  <r>
    <n v="21.66"/>
    <x v="3"/>
    <x v="2"/>
  </r>
  <r>
    <n v="22"/>
    <x v="1"/>
    <x v="1"/>
  </r>
  <r>
    <n v="21.8"/>
    <x v="2"/>
    <x v="1"/>
  </r>
  <r>
    <n v="192.25"/>
    <x v="0"/>
    <x v="1"/>
  </r>
  <r>
    <n v="2712.44"/>
    <x v="0"/>
    <x v="1"/>
  </r>
  <r>
    <n v="96698.59"/>
    <x v="1"/>
    <x v="1"/>
  </r>
  <r>
    <n v="114423.99"/>
    <x v="1"/>
    <x v="1"/>
  </r>
  <r>
    <n v="120370.06"/>
    <x v="2"/>
    <x v="1"/>
  </r>
  <r>
    <n v="94701.24"/>
    <x v="2"/>
    <x v="1"/>
  </r>
  <r>
    <n v="106083.36"/>
    <x v="3"/>
    <x v="1"/>
  </r>
  <r>
    <n v="94794.47"/>
    <x v="3"/>
    <x v="1"/>
  </r>
  <r>
    <n v="582.92999999999995"/>
    <x v="0"/>
    <x v="3"/>
  </r>
  <r>
    <n v="159.84"/>
    <x v="1"/>
    <x v="3"/>
  </r>
  <r>
    <n v="158.47999999999999"/>
    <x v="2"/>
    <x v="3"/>
  </r>
  <r>
    <n v="178.61"/>
    <x v="3"/>
    <x v="3"/>
  </r>
  <r>
    <n v="89307.27"/>
    <x v="0"/>
    <x v="2"/>
  </r>
  <r>
    <n v="75782.11"/>
    <x v="0"/>
    <x v="2"/>
  </r>
  <r>
    <n v="80179.289999999994"/>
    <x v="1"/>
    <x v="2"/>
  </r>
  <r>
    <n v="72701.279999999999"/>
    <x v="1"/>
    <x v="2"/>
  </r>
  <r>
    <n v="76484.08"/>
    <x v="2"/>
    <x v="2"/>
  </r>
  <r>
    <n v="59450.57"/>
    <x v="2"/>
    <x v="2"/>
  </r>
  <r>
    <n v="68986.97"/>
    <x v="3"/>
    <x v="2"/>
  </r>
  <r>
    <n v="56503.56"/>
    <x v="3"/>
    <x v="2"/>
  </r>
  <r>
    <n v="12616.38"/>
    <x v="0"/>
    <x v="2"/>
  </r>
  <r>
    <n v="14433.31"/>
    <x v="0"/>
    <x v="2"/>
  </r>
  <r>
    <n v="4008.41"/>
    <x v="1"/>
    <x v="2"/>
  </r>
  <r>
    <n v="1637.4"/>
    <x v="1"/>
    <x v="2"/>
  </r>
  <r>
    <n v="24036.06"/>
    <x v="2"/>
    <x v="2"/>
  </r>
  <r>
    <n v="8690.06"/>
    <x v="2"/>
    <x v="2"/>
  </r>
  <r>
    <n v="5357.49"/>
    <x v="3"/>
    <x v="2"/>
  </r>
  <r>
    <n v="12379.5"/>
    <x v="3"/>
    <x v="2"/>
  </r>
  <r>
    <n v="60628.55"/>
    <x v="0"/>
    <x v="2"/>
  </r>
  <r>
    <n v="95195.12"/>
    <x v="0"/>
    <x v="2"/>
  </r>
  <r>
    <n v="1258.6099999999999"/>
    <x v="1"/>
    <x v="2"/>
  </r>
  <r>
    <n v="2222.27"/>
    <x v="1"/>
    <x v="2"/>
  </r>
  <r>
    <n v="47.18"/>
    <x v="2"/>
    <x v="2"/>
  </r>
  <r>
    <n v="43.65"/>
    <x v="2"/>
    <x v="2"/>
  </r>
  <r>
    <n v="20.64"/>
    <x v="0"/>
    <x v="2"/>
  </r>
  <r>
    <n v="459.67"/>
    <x v="3"/>
    <x v="0"/>
  </r>
  <r>
    <n v="77463.3"/>
    <x v="0"/>
    <x v="2"/>
  </r>
  <r>
    <n v="12828.98"/>
    <x v="0"/>
    <x v="2"/>
  </r>
  <r>
    <n v="37282.33"/>
    <x v="1"/>
    <x v="2"/>
  </r>
  <r>
    <n v="12275.47"/>
    <x v="1"/>
    <x v="2"/>
  </r>
  <r>
    <n v="34930.75"/>
    <x v="2"/>
    <x v="2"/>
  </r>
  <r>
    <n v="8085.38"/>
    <x v="2"/>
    <x v="2"/>
  </r>
  <r>
    <n v="39425.089999999997"/>
    <x v="3"/>
    <x v="2"/>
  </r>
  <r>
    <n v="23006.07"/>
    <x v="3"/>
    <x v="2"/>
  </r>
  <r>
    <n v="15333.26"/>
    <x v="0"/>
    <x v="3"/>
  </r>
  <r>
    <n v="7965.93"/>
    <x v="0"/>
    <x v="3"/>
  </r>
  <r>
    <n v="16239.27"/>
    <x v="1"/>
    <x v="3"/>
  </r>
  <r>
    <n v="7012.42"/>
    <x v="1"/>
    <x v="3"/>
  </r>
  <r>
    <n v="20991.9"/>
    <x v="2"/>
    <x v="3"/>
  </r>
  <r>
    <n v="5220.33"/>
    <x v="2"/>
    <x v="3"/>
  </r>
  <r>
    <n v="24260.29"/>
    <x v="3"/>
    <x v="3"/>
  </r>
  <r>
    <n v="7936.54"/>
    <x v="3"/>
    <x v="3"/>
  </r>
  <r>
    <n v="0.1"/>
    <x v="0"/>
    <x v="2"/>
  </r>
  <r>
    <n v="816.26"/>
    <x v="3"/>
    <x v="2"/>
  </r>
  <r>
    <n v="420.23"/>
    <x v="0"/>
    <x v="2"/>
  </r>
  <r>
    <n v="307.66000000000003"/>
    <x v="0"/>
    <x v="2"/>
  </r>
  <r>
    <n v="20886.66"/>
    <x v="1"/>
    <x v="2"/>
  </r>
  <r>
    <n v="6565.16"/>
    <x v="1"/>
    <x v="2"/>
  </r>
  <r>
    <n v="358.29"/>
    <x v="2"/>
    <x v="2"/>
  </r>
  <r>
    <n v="23.6"/>
    <x v="2"/>
    <x v="2"/>
  </r>
  <r>
    <n v="23.78"/>
    <x v="3"/>
    <x v="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4">
  <r>
    <x v="0"/>
    <n v="4013.45"/>
    <n v="2011"/>
  </r>
  <r>
    <x v="1"/>
    <n v="22"/>
    <n v="2011"/>
  </r>
  <r>
    <x v="2"/>
    <n v="96698.59"/>
    <n v="2011"/>
  </r>
  <r>
    <x v="2"/>
    <n v="114423.99"/>
    <n v="2011"/>
  </r>
  <r>
    <x v="3"/>
    <n v="159.84"/>
    <n v="2011"/>
  </r>
  <r>
    <x v="4"/>
    <n v="80179.289999999994"/>
    <n v="2011"/>
  </r>
  <r>
    <x v="4"/>
    <n v="72701.279999999999"/>
    <n v="2011"/>
  </r>
  <r>
    <x v="5"/>
    <n v="4008.41"/>
    <n v="2011"/>
  </r>
  <r>
    <x v="5"/>
    <n v="1637.4"/>
    <n v="2011"/>
  </r>
  <r>
    <x v="6"/>
    <n v="1258.6099999999999"/>
    <n v="2011"/>
  </r>
  <r>
    <x v="6"/>
    <n v="2222.27"/>
    <n v="2011"/>
  </r>
  <r>
    <x v="7"/>
    <n v="37282.33"/>
    <n v="2011"/>
  </r>
  <r>
    <x v="7"/>
    <n v="12275.47"/>
    <n v="2011"/>
  </r>
  <r>
    <x v="8"/>
    <n v="16239.27"/>
    <n v="2011"/>
  </r>
  <r>
    <x v="8"/>
    <n v="7012.42"/>
    <n v="2011"/>
  </r>
  <r>
    <x v="9"/>
    <n v="20886.66"/>
    <n v="2011"/>
  </r>
  <r>
    <x v="9"/>
    <n v="6565.16"/>
    <n v="2011"/>
  </r>
  <r>
    <x v="0"/>
    <n v="7586.32"/>
    <n v="2012"/>
  </r>
  <r>
    <x v="10"/>
    <n v="65.569999999999993"/>
    <n v="2012"/>
  </r>
  <r>
    <x v="11"/>
    <n v="456.41"/>
    <n v="2012"/>
  </r>
  <r>
    <x v="11"/>
    <n v="95.13"/>
    <n v="2012"/>
  </r>
  <r>
    <x v="1"/>
    <n v="21.8"/>
    <n v="2012"/>
  </r>
  <r>
    <x v="2"/>
    <n v="120370.06"/>
    <n v="2012"/>
  </r>
  <r>
    <x v="2"/>
    <n v="94701.24"/>
    <n v="2012"/>
  </r>
  <r>
    <x v="3"/>
    <n v="158.47999999999999"/>
    <n v="2012"/>
  </r>
  <r>
    <x v="4"/>
    <n v="76484.08"/>
    <n v="2012"/>
  </r>
  <r>
    <x v="4"/>
    <n v="59450.57"/>
    <n v="2012"/>
  </r>
  <r>
    <x v="5"/>
    <n v="24036.06"/>
    <n v="2012"/>
  </r>
  <r>
    <x v="5"/>
    <n v="8690.06"/>
    <n v="2012"/>
  </r>
  <r>
    <x v="6"/>
    <n v="47.18"/>
    <n v="2012"/>
  </r>
  <r>
    <x v="6"/>
    <n v="43.65"/>
    <n v="2012"/>
  </r>
  <r>
    <x v="7"/>
    <n v="34930.75"/>
    <n v="2012"/>
  </r>
  <r>
    <x v="7"/>
    <n v="8085.38"/>
    <n v="2012"/>
  </r>
  <r>
    <x v="8"/>
    <n v="20991.9"/>
    <n v="2012"/>
  </r>
  <r>
    <x v="8"/>
    <n v="5220.33"/>
    <n v="2012"/>
  </r>
  <r>
    <x v="9"/>
    <n v="358.29"/>
    <n v="2012"/>
  </r>
  <r>
    <x v="9"/>
    <n v="23.6"/>
    <n v="2012"/>
  </r>
  <r>
    <x v="0"/>
    <n v="4963.18"/>
    <n v="2013"/>
  </r>
  <r>
    <x v="0"/>
    <n v="101.06"/>
    <n v="2013"/>
  </r>
  <r>
    <x v="12"/>
    <n v="21.66"/>
    <n v="2013"/>
  </r>
  <r>
    <x v="2"/>
    <n v="106083.36"/>
    <n v="2013"/>
  </r>
  <r>
    <x v="2"/>
    <n v="94794.47"/>
    <n v="2013"/>
  </r>
  <r>
    <x v="3"/>
    <n v="178.61"/>
    <n v="2013"/>
  </r>
  <r>
    <x v="4"/>
    <n v="68986.97"/>
    <n v="2013"/>
  </r>
  <r>
    <x v="4"/>
    <n v="56503.56"/>
    <n v="2013"/>
  </r>
  <r>
    <x v="5"/>
    <n v="5357.49"/>
    <n v="2013"/>
  </r>
  <r>
    <x v="5"/>
    <n v="12379.5"/>
    <n v="2013"/>
  </r>
  <r>
    <x v="13"/>
    <n v="459.67"/>
    <n v="2013"/>
  </r>
  <r>
    <x v="7"/>
    <n v="39425.089999999997"/>
    <n v="2013"/>
  </r>
  <r>
    <x v="7"/>
    <n v="23006.07"/>
    <n v="2013"/>
  </r>
  <r>
    <x v="8"/>
    <n v="24260.29"/>
    <n v="2013"/>
  </r>
  <r>
    <x v="8"/>
    <n v="7936.54"/>
    <n v="2013"/>
  </r>
  <r>
    <x v="14"/>
    <n v="816.26"/>
    <n v="2013"/>
  </r>
  <r>
    <x v="9"/>
    <n v="23.78"/>
    <n v="2013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0">
  <r>
    <x v="0"/>
    <n v="1258.6099999999999"/>
    <n v="2011"/>
    <s v="Construction / Demolition Waste Landfill"/>
  </r>
  <r>
    <x v="0"/>
    <n v="2222.27"/>
    <n v="2011"/>
    <s v="Construction / Demolition Waste Landfill"/>
  </r>
  <r>
    <x v="0"/>
    <n v="47.18"/>
    <n v="2012"/>
    <s v="Construction / Demolition Waste Landfill"/>
  </r>
  <r>
    <x v="0"/>
    <n v="43.65"/>
    <n v="2012"/>
    <s v="Construction / Demolition Waste Landfill"/>
  </r>
  <r>
    <x v="1"/>
    <n v="21.66"/>
    <n v="2013"/>
    <s v="Construction / Demolition Waste Landfill"/>
  </r>
  <r>
    <x v="2"/>
    <n v="22"/>
    <n v="2011"/>
    <s v="Incinerator"/>
  </r>
  <r>
    <x v="3"/>
    <n v="96698.59"/>
    <n v="2011"/>
    <s v="Incinerator"/>
  </r>
  <r>
    <x v="3"/>
    <n v="114423.99"/>
    <n v="2011"/>
    <s v="Incinerator"/>
  </r>
  <r>
    <x v="4"/>
    <n v="65.569999999999993"/>
    <n v="2012"/>
    <s v="Incinerator"/>
  </r>
  <r>
    <x v="2"/>
    <n v="21.8"/>
    <n v="2012"/>
    <s v="Incinerator"/>
  </r>
  <r>
    <x v="3"/>
    <n v="120370.06"/>
    <n v="2012"/>
    <s v="Incinerator"/>
  </r>
  <r>
    <x v="3"/>
    <n v="94701.24"/>
    <n v="2012"/>
    <s v="Incinerator"/>
  </r>
  <r>
    <x v="3"/>
    <n v="106083.36"/>
    <n v="2013"/>
    <s v="Incinerator"/>
  </r>
  <r>
    <x v="3"/>
    <n v="94794.47"/>
    <n v="2013"/>
    <s v="Incinerator"/>
  </r>
  <r>
    <x v="5"/>
    <n v="80179.289999999994"/>
    <n v="2011"/>
    <s v="Landfill"/>
  </r>
  <r>
    <x v="5"/>
    <n v="72701.279999999999"/>
    <n v="2011"/>
    <s v="Landfill"/>
  </r>
  <r>
    <x v="6"/>
    <n v="4008.41"/>
    <n v="2011"/>
    <s v="Landfill"/>
  </r>
  <r>
    <x v="6"/>
    <n v="1637.4"/>
    <n v="2011"/>
    <s v="Landfill"/>
  </r>
  <r>
    <x v="7"/>
    <n v="37282.33"/>
    <n v="2011"/>
    <s v="Landfill"/>
  </r>
  <r>
    <x v="7"/>
    <n v="12275.47"/>
    <n v="2011"/>
    <s v="Landfill"/>
  </r>
  <r>
    <x v="8"/>
    <n v="20886.66"/>
    <n v="2011"/>
    <s v="Landfill"/>
  </r>
  <r>
    <x v="8"/>
    <n v="6565.16"/>
    <n v="2011"/>
    <s v="Landfill"/>
  </r>
  <r>
    <x v="9"/>
    <n v="456.41"/>
    <n v="2012"/>
    <s v="Landfill"/>
  </r>
  <r>
    <x v="9"/>
    <n v="95.13"/>
    <n v="2012"/>
    <s v="Landfill"/>
  </r>
  <r>
    <x v="5"/>
    <n v="76484.08"/>
    <n v="2012"/>
    <s v="Landfill"/>
  </r>
  <r>
    <x v="5"/>
    <n v="59450.57"/>
    <n v="2012"/>
    <s v="Landfill"/>
  </r>
  <r>
    <x v="6"/>
    <n v="24036.06"/>
    <n v="2012"/>
    <s v="Landfill"/>
  </r>
  <r>
    <x v="6"/>
    <n v="8690.06"/>
    <n v="2012"/>
    <s v="Landfill"/>
  </r>
  <r>
    <x v="7"/>
    <n v="34930.75"/>
    <n v="2012"/>
    <s v="Landfill"/>
  </r>
  <r>
    <x v="7"/>
    <n v="8085.38"/>
    <n v="2012"/>
    <s v="Landfill"/>
  </r>
  <r>
    <x v="8"/>
    <n v="358.29"/>
    <n v="2012"/>
    <s v="Landfill"/>
  </r>
  <r>
    <x v="8"/>
    <n v="23.6"/>
    <n v="2012"/>
    <s v="Landfill"/>
  </r>
  <r>
    <x v="5"/>
    <n v="68986.97"/>
    <n v="2013"/>
    <s v="Landfill"/>
  </r>
  <r>
    <x v="5"/>
    <n v="56503.56"/>
    <n v="2013"/>
    <s v="Landfill"/>
  </r>
  <r>
    <x v="6"/>
    <n v="5357.49"/>
    <n v="2013"/>
    <s v="Landfill"/>
  </r>
  <r>
    <x v="6"/>
    <n v="12379.5"/>
    <n v="2013"/>
    <s v="Landfill"/>
  </r>
  <r>
    <x v="7"/>
    <n v="39425.089999999997"/>
    <n v="2013"/>
    <s v="Landfill"/>
  </r>
  <r>
    <x v="7"/>
    <n v="23006.07"/>
    <n v="2013"/>
    <s v="Landfill"/>
  </r>
  <r>
    <x v="10"/>
    <n v="816.26"/>
    <n v="2013"/>
    <s v="Landfill"/>
  </r>
  <r>
    <x v="8"/>
    <n v="23.78"/>
    <n v="2013"/>
    <s v="Landfill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54">
  <r>
    <n v="4013.45"/>
    <x v="0"/>
    <x v="0"/>
  </r>
  <r>
    <n v="7586.32"/>
    <x v="1"/>
    <x v="0"/>
  </r>
  <r>
    <n v="4963.18"/>
    <x v="2"/>
    <x v="0"/>
  </r>
  <r>
    <n v="101.06"/>
    <x v="2"/>
    <x v="0"/>
  </r>
  <r>
    <n v="459.67"/>
    <x v="2"/>
    <x v="0"/>
  </r>
  <r>
    <n v="1258.6099999999999"/>
    <x v="0"/>
    <x v="1"/>
  </r>
  <r>
    <n v="2222.27"/>
    <x v="0"/>
    <x v="1"/>
  </r>
  <r>
    <n v="47.18"/>
    <x v="1"/>
    <x v="1"/>
  </r>
  <r>
    <n v="43.65"/>
    <x v="1"/>
    <x v="1"/>
  </r>
  <r>
    <n v="21.66"/>
    <x v="2"/>
    <x v="1"/>
  </r>
  <r>
    <n v="22"/>
    <x v="0"/>
    <x v="2"/>
  </r>
  <r>
    <n v="96698.59"/>
    <x v="0"/>
    <x v="2"/>
  </r>
  <r>
    <n v="114423.99"/>
    <x v="0"/>
    <x v="2"/>
  </r>
  <r>
    <n v="65.569999999999993"/>
    <x v="1"/>
    <x v="2"/>
  </r>
  <r>
    <n v="21.8"/>
    <x v="1"/>
    <x v="2"/>
  </r>
  <r>
    <n v="120370.06"/>
    <x v="1"/>
    <x v="2"/>
  </r>
  <r>
    <n v="94701.24"/>
    <x v="1"/>
    <x v="2"/>
  </r>
  <r>
    <n v="106083.36"/>
    <x v="2"/>
    <x v="2"/>
  </r>
  <r>
    <n v="94794.47"/>
    <x v="2"/>
    <x v="2"/>
  </r>
  <r>
    <n v="80179.289999999994"/>
    <x v="0"/>
    <x v="1"/>
  </r>
  <r>
    <n v="72701.279999999999"/>
    <x v="0"/>
    <x v="1"/>
  </r>
  <r>
    <n v="4008.41"/>
    <x v="0"/>
    <x v="1"/>
  </r>
  <r>
    <n v="1637.4"/>
    <x v="0"/>
    <x v="1"/>
  </r>
  <r>
    <n v="37282.33"/>
    <x v="0"/>
    <x v="1"/>
  </r>
  <r>
    <n v="12275.47"/>
    <x v="0"/>
    <x v="1"/>
  </r>
  <r>
    <n v="20886.66"/>
    <x v="0"/>
    <x v="1"/>
  </r>
  <r>
    <n v="6565.16"/>
    <x v="0"/>
    <x v="1"/>
  </r>
  <r>
    <n v="456.41"/>
    <x v="1"/>
    <x v="1"/>
  </r>
  <r>
    <n v="95.13"/>
    <x v="1"/>
    <x v="1"/>
  </r>
  <r>
    <n v="76484.08"/>
    <x v="1"/>
    <x v="1"/>
  </r>
  <r>
    <n v="59450.57"/>
    <x v="1"/>
    <x v="1"/>
  </r>
  <r>
    <n v="24036.06"/>
    <x v="1"/>
    <x v="1"/>
  </r>
  <r>
    <n v="8690.06"/>
    <x v="1"/>
    <x v="1"/>
  </r>
  <r>
    <n v="34930.75"/>
    <x v="1"/>
    <x v="1"/>
  </r>
  <r>
    <n v="8085.38"/>
    <x v="1"/>
    <x v="1"/>
  </r>
  <r>
    <n v="358.29"/>
    <x v="1"/>
    <x v="1"/>
  </r>
  <r>
    <n v="23.6"/>
    <x v="1"/>
    <x v="1"/>
  </r>
  <r>
    <n v="68986.97"/>
    <x v="2"/>
    <x v="1"/>
  </r>
  <r>
    <n v="56503.56"/>
    <x v="2"/>
    <x v="1"/>
  </r>
  <r>
    <n v="5357.49"/>
    <x v="2"/>
    <x v="1"/>
  </r>
  <r>
    <n v="12379.5"/>
    <x v="2"/>
    <x v="1"/>
  </r>
  <r>
    <n v="39425.089999999997"/>
    <x v="2"/>
    <x v="1"/>
  </r>
  <r>
    <n v="23006.07"/>
    <x v="2"/>
    <x v="1"/>
  </r>
  <r>
    <n v="816.26"/>
    <x v="2"/>
    <x v="1"/>
  </r>
  <r>
    <n v="23.78"/>
    <x v="2"/>
    <x v="1"/>
  </r>
  <r>
    <n v="16239.27"/>
    <x v="0"/>
    <x v="3"/>
  </r>
  <r>
    <n v="7012.42"/>
    <x v="0"/>
    <x v="3"/>
  </r>
  <r>
    <n v="20991.9"/>
    <x v="1"/>
    <x v="3"/>
  </r>
  <r>
    <n v="5220.33"/>
    <x v="1"/>
    <x v="3"/>
  </r>
  <r>
    <n v="24260.29"/>
    <x v="2"/>
    <x v="3"/>
  </r>
  <r>
    <n v="7936.54"/>
    <x v="2"/>
    <x v="3"/>
  </r>
  <r>
    <n v="159.84"/>
    <x v="0"/>
    <x v="3"/>
  </r>
  <r>
    <n v="158.47999999999999"/>
    <x v="1"/>
    <x v="3"/>
  </r>
  <r>
    <n v="178.61"/>
    <x v="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7" cacheId="5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A1:F7" firstHeaderRow="1" firstDataRow="2" firstDataCol="1"/>
  <pivotFields count="3">
    <pivotField dataField="1" numFmtId="164"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Tons" fld="0" baseField="0" baseItem="0" numFmtId="164"/>
  </dataFields>
  <formats count="1">
    <format dxfId="7">
      <pivotArea outline="0" collapsedLevelsAreSubtotals="1" fieldPosition="0"/>
    </format>
  </formats>
  <chartFormats count="8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1" cacheId="6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13" firstHeaderRow="1" firstDataRow="1" firstDataCol="1"/>
  <pivotFields count="4">
    <pivotField axis="axisRow" showAll="0" sortType="descending">
      <items count="12">
        <item n="Baltimore incinerator" x="4"/>
        <item n="Charles City Co. Landfill" x="9"/>
        <item x="1"/>
        <item n="Covanta incinerator" x="2"/>
        <item n="Covanta Lorton Incinerator" x="3"/>
        <item n="King and Queen Landfill" x="5"/>
        <item x="6"/>
        <item x="0"/>
        <item x="7"/>
        <item n="Shoosmith Landfill" x="1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  <pivotField showAll="0"/>
    <pivotField showAll="0"/>
  </pivotFields>
  <rowFields count="1">
    <field x="0"/>
  </rowFields>
  <rowItems count="12">
    <i>
      <x v="4"/>
    </i>
    <i>
      <x v="5"/>
    </i>
    <i>
      <x v="8"/>
    </i>
    <i>
      <x v="6"/>
    </i>
    <i>
      <x v="10"/>
    </i>
    <i>
      <x v="7"/>
    </i>
    <i>
      <x v="9"/>
    </i>
    <i>
      <x v="1"/>
    </i>
    <i>
      <x/>
    </i>
    <i>
      <x v="3"/>
    </i>
    <i>
      <x v="2"/>
    </i>
    <i t="grand">
      <x/>
    </i>
  </rowItems>
  <colItems count="1">
    <i/>
  </colItems>
  <dataFields count="1">
    <dataField name="Sum of Tons" fld="1" baseField="0" baseItem="0" numFmtId="164"/>
  </dataFields>
  <formats count="1">
    <format dxfId="5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5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5:B26" firstHeaderRow="1" firstDataRow="1" firstDataCol="1"/>
  <pivotFields count="3">
    <pivotField axis="axisRow" showAll="0" sortType="descending">
      <items count="11">
        <item n="Baltimore Incinerator" x="0"/>
        <item n="Charles City Co. Landfill" x="3"/>
        <item n="Covanta Incinerator" x="1"/>
        <item n="Covanta Lorton Incinerator" x="2"/>
        <item x="4"/>
        <item x="5"/>
        <item n="Luray Landfill" x="9"/>
        <item x="6"/>
        <item n="Shoosmith Landfill"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  <pivotField showAll="0"/>
  </pivotFields>
  <rowFields count="1">
    <field x="0"/>
  </rowFields>
  <rowItems count="11">
    <i>
      <x v="3"/>
    </i>
    <i>
      <x v="4"/>
    </i>
    <i>
      <x v="7"/>
    </i>
    <i>
      <x v="5"/>
    </i>
    <i>
      <x v="9"/>
    </i>
    <i>
      <x v="1"/>
    </i>
    <i>
      <x v="8"/>
    </i>
    <i>
      <x/>
    </i>
    <i>
      <x v="2"/>
    </i>
    <i>
      <x v="6"/>
    </i>
    <i t="grand">
      <x/>
    </i>
  </rowItems>
  <colItems count="1">
    <i/>
  </colItems>
  <dataFields count="1">
    <dataField name="Sum of Tons" fld="1" baseField="0" baseItem="0" numFmtId="164"/>
  </dataFields>
  <formats count="1">
    <format dxfId="6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8" cacheId="6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17" firstHeaderRow="1" firstDataRow="1" firstDataCol="1"/>
  <pivotFields count="3">
    <pivotField axis="axisRow" showAll="0" sortType="descending">
      <items count="16">
        <item x="0"/>
        <item n="Baltimore incinerator" x="10"/>
        <item n="Charles City Co. Landfill" x="11"/>
        <item x="12"/>
        <item n="Covanta incinerator" x="1"/>
        <item n="Covanta Lorton Incinerator" x="2"/>
        <item x="3"/>
        <item n="King and Queen Landfill" x="4"/>
        <item x="5"/>
        <item x="6"/>
        <item x="13"/>
        <item x="7"/>
        <item x="8"/>
        <item n="Shoosmith Landfill" x="14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  <pivotField showAll="0"/>
  </pivotFields>
  <rowFields count="1">
    <field x="0"/>
  </rowFields>
  <rowItems count="16">
    <i>
      <x v="5"/>
    </i>
    <i>
      <x v="7"/>
    </i>
    <i>
      <x v="11"/>
    </i>
    <i>
      <x v="12"/>
    </i>
    <i>
      <x v="8"/>
    </i>
    <i>
      <x v="14"/>
    </i>
    <i>
      <x/>
    </i>
    <i>
      <x v="9"/>
    </i>
    <i>
      <x v="13"/>
    </i>
    <i>
      <x v="2"/>
    </i>
    <i>
      <x v="6"/>
    </i>
    <i>
      <x v="10"/>
    </i>
    <i>
      <x v="1"/>
    </i>
    <i>
      <x v="4"/>
    </i>
    <i>
      <x v="3"/>
    </i>
    <i t="grand">
      <x/>
    </i>
  </rowItems>
  <colItems count="1">
    <i/>
  </colItems>
  <dataFields count="1">
    <dataField name="Sum of Tons" fld="1" baseField="0" baseItem="0" numFmtId="164"/>
  </dataFields>
  <formats count="1">
    <format dxfId="3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5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9:B36" firstHeaderRow="1" firstDataRow="1" firstDataCol="1"/>
  <pivotFields count="2">
    <pivotField axis="axisRow" showAll="0" sortType="descending">
      <items count="17">
        <item x="0"/>
        <item n="Baltimore incinerator" x="1"/>
        <item n="Charles City Co. Landfill" x="2"/>
        <item x="3"/>
        <item n="Covanta incinerator" x="4"/>
        <item n="Covanta Lorton Incinerator" x="5"/>
        <item n="Joe Smith Landfill" x="6"/>
        <item n="King and Queen Landfill" x="7"/>
        <item x="8"/>
        <item x="9"/>
        <item n="Luray Landfill" x="10"/>
        <item x="11"/>
        <item x="12"/>
        <item x="13"/>
        <item n="Shoosmith Landfill" x="14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</pivotFields>
  <rowFields count="1">
    <field x="0"/>
  </rowFields>
  <rowItems count="17">
    <i>
      <x v="5"/>
    </i>
    <i>
      <x v="7"/>
    </i>
    <i>
      <x v="12"/>
    </i>
    <i>
      <x v="9"/>
    </i>
    <i>
      <x v="13"/>
    </i>
    <i>
      <x v="8"/>
    </i>
    <i>
      <x v="15"/>
    </i>
    <i>
      <x/>
    </i>
    <i>
      <x v="2"/>
    </i>
    <i>
      <x v="6"/>
    </i>
    <i>
      <x v="14"/>
    </i>
    <i>
      <x v="11"/>
    </i>
    <i>
      <x v="1"/>
    </i>
    <i>
      <x v="4"/>
    </i>
    <i>
      <x v="3"/>
    </i>
    <i>
      <x v="10"/>
    </i>
    <i t="grand">
      <x/>
    </i>
  </rowItems>
  <colItems count="1">
    <i/>
  </colItems>
  <dataFields count="1">
    <dataField name="Sum of Tons" fld="1" baseField="0" baseItem="0" numFmtId="164"/>
  </dataFields>
  <formats count="1">
    <format dxfId="4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6" cacheId="6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6" firstHeaderRow="1" firstDataRow="1" firstDataCol="1"/>
  <pivotFields count="3">
    <pivotField dataField="1" numFmtId="164" showAll="0"/>
    <pivotField showAll="0"/>
    <pivotField axis="axisRow" showAll="0" sortType="descending">
      <items count="5">
        <item x="3"/>
        <item x="1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5">
    <i>
      <x v="1"/>
    </i>
    <i>
      <x v="2"/>
    </i>
    <i>
      <x/>
    </i>
    <i>
      <x v="3"/>
    </i>
    <i t="grand">
      <x/>
    </i>
  </rowItems>
  <colItems count="1">
    <i/>
  </colItems>
  <dataFields count="1">
    <dataField name="Sum of Tons" fld="0" baseField="0" baseItem="0" numFmtId="164"/>
  </dataFields>
  <formats count="1">
    <format dxfId="1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4" cacheId="5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7:B22" firstHeaderRow="1" firstDataRow="1" firstDataCol="1"/>
  <pivotFields count="2">
    <pivotField dataField="1" numFmtId="164" showAll="0"/>
    <pivotField axis="axisRow" showAll="0" sortType="de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5">
    <i>
      <x v="2"/>
    </i>
    <i>
      <x v="1"/>
    </i>
    <i>
      <x v="3"/>
    </i>
    <i>
      <x/>
    </i>
    <i t="grand">
      <x/>
    </i>
  </rowItems>
  <colItems count="1">
    <i/>
  </colItems>
  <dataFields count="1">
    <dataField name="Sum of Tons" fld="0" baseField="0" baseItem="0" numFmtId="164"/>
  </dataFields>
  <formats count="1">
    <format dxfId="2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5" cacheId="5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27" firstHeaderRow="1" firstDataRow="1" firstDataCol="1"/>
  <pivotFields count="2">
    <pivotField axis="axisRow" showAll="0" sortType="descending">
      <items count="26">
        <item x="5"/>
        <item x="21"/>
        <item x="7"/>
        <item x="12"/>
        <item x="22"/>
        <item x="20"/>
        <item x="1"/>
        <item x="23"/>
        <item x="13"/>
        <item x="0"/>
        <item x="8"/>
        <item x="16"/>
        <item x="17"/>
        <item x="2"/>
        <item x="24"/>
        <item x="15"/>
        <item x="19"/>
        <item x="18"/>
        <item x="3"/>
        <item x="11"/>
        <item x="4"/>
        <item x="6"/>
        <item x="10"/>
        <item x="9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</pivotFields>
  <rowFields count="1">
    <field x="0"/>
  </rowFields>
  <rowItems count="26">
    <i>
      <x v="9"/>
    </i>
    <i>
      <x v="15"/>
    </i>
    <i>
      <x v="20"/>
    </i>
    <i>
      <x v="2"/>
    </i>
    <i>
      <x v="3"/>
    </i>
    <i>
      <x v="10"/>
    </i>
    <i>
      <x v="6"/>
    </i>
    <i>
      <x v="19"/>
    </i>
    <i>
      <x v="23"/>
    </i>
    <i>
      <x v="22"/>
    </i>
    <i>
      <x v="8"/>
    </i>
    <i>
      <x v="13"/>
    </i>
    <i>
      <x v="5"/>
    </i>
    <i>
      <x v="21"/>
    </i>
    <i>
      <x v="24"/>
    </i>
    <i>
      <x v="16"/>
    </i>
    <i>
      <x/>
    </i>
    <i>
      <x v="18"/>
    </i>
    <i>
      <x v="7"/>
    </i>
    <i>
      <x v="1"/>
    </i>
    <i>
      <x v="12"/>
    </i>
    <i>
      <x v="11"/>
    </i>
    <i>
      <x v="4"/>
    </i>
    <i>
      <x v="17"/>
    </i>
    <i>
      <x v="14"/>
    </i>
    <i t="grand">
      <x/>
    </i>
  </rowItems>
  <colItems count="1">
    <i/>
  </colItems>
  <dataFields count="1">
    <dataField name="Sum of Tons" fld="1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nergyjustice.net/map/displayfacility-76686.htm" TargetMode="External"/><Relationship Id="rId13" Type="http://schemas.openxmlformats.org/officeDocument/2006/relationships/hyperlink" Target="http://www.energyjustice.net/map/displayfacility-71954.htm" TargetMode="External"/><Relationship Id="rId3" Type="http://schemas.openxmlformats.org/officeDocument/2006/relationships/hyperlink" Target="http://www.energyjustice.net/map/displayfacility-71956.htm" TargetMode="External"/><Relationship Id="rId7" Type="http://schemas.openxmlformats.org/officeDocument/2006/relationships/hyperlink" Target="http://www.energyjustice.net/map/displayfacility-71973.htm" TargetMode="External"/><Relationship Id="rId12" Type="http://schemas.openxmlformats.org/officeDocument/2006/relationships/hyperlink" Target="http://www.energyjustice.net/map/displayfacility-71964.htm" TargetMode="External"/><Relationship Id="rId2" Type="http://schemas.openxmlformats.org/officeDocument/2006/relationships/hyperlink" Target="http://www.energyjustice.net/map/displayfacility-67135.htm" TargetMode="External"/><Relationship Id="rId1" Type="http://schemas.openxmlformats.org/officeDocument/2006/relationships/hyperlink" Target="http://app.ocp.dc.gov/RUI/information/awards/detail.asp?award_id=5149" TargetMode="External"/><Relationship Id="rId6" Type="http://schemas.openxmlformats.org/officeDocument/2006/relationships/hyperlink" Target="http://www.energyjustice.net/map/displayfacility-6211.htm" TargetMode="External"/><Relationship Id="rId11" Type="http://schemas.openxmlformats.org/officeDocument/2006/relationships/hyperlink" Target="http://www.energyjustice.net/map/displayfacility-71976.htm" TargetMode="External"/><Relationship Id="rId5" Type="http://schemas.openxmlformats.org/officeDocument/2006/relationships/hyperlink" Target="http://www.nvdaily.com/news/2011/07/yard_works_recycles_for_cash-mobile.html" TargetMode="External"/><Relationship Id="rId10" Type="http://schemas.openxmlformats.org/officeDocument/2006/relationships/hyperlink" Target="http://www.mcgillcompost.com/mcgill-composting-services/food-waste-composting" TargetMode="External"/><Relationship Id="rId4" Type="http://schemas.openxmlformats.org/officeDocument/2006/relationships/hyperlink" Target="http://www.energyjustice.net/map/displayfacility-67688.htm" TargetMode="External"/><Relationship Id="rId9" Type="http://schemas.openxmlformats.org/officeDocument/2006/relationships/hyperlink" Target="http://www.energyjustice.net/map/displayfacility-74473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B1" workbookViewId="0">
      <pane ySplit="1" topLeftCell="A2" activePane="bottomLeft" state="frozenSplit"/>
      <selection pane="bottomLeft" activeCell="B2" sqref="B2"/>
    </sheetView>
  </sheetViews>
  <sheetFormatPr defaultRowHeight="15" x14ac:dyDescent="0.25"/>
  <cols>
    <col min="1" max="1" width="9.140625" hidden="1" customWidth="1"/>
    <col min="2" max="2" width="24" bestFit="1" customWidth="1"/>
    <col min="3" max="4" width="11.5703125" bestFit="1" customWidth="1"/>
    <col min="5" max="5" width="15.140625" bestFit="1" customWidth="1"/>
    <col min="6" max="6" width="10.140625" bestFit="1" customWidth="1"/>
    <col min="7" max="7" width="38" bestFit="1" customWidth="1"/>
  </cols>
  <sheetData>
    <row r="1" spans="1:7" x14ac:dyDescent="0.25">
      <c r="A1" s="8" t="s">
        <v>0</v>
      </c>
      <c r="B1" s="8" t="s">
        <v>2</v>
      </c>
      <c r="C1" s="8" t="s">
        <v>1</v>
      </c>
      <c r="D1" s="8" t="s">
        <v>3</v>
      </c>
      <c r="E1" s="5" t="s">
        <v>4</v>
      </c>
      <c r="F1" s="8" t="s">
        <v>5</v>
      </c>
      <c r="G1" s="8" t="s">
        <v>7</v>
      </c>
    </row>
    <row r="2" spans="1:7" x14ac:dyDescent="0.25">
      <c r="A2" s="1">
        <v>23</v>
      </c>
      <c r="B2" s="34" t="s">
        <v>37</v>
      </c>
      <c r="C2" s="2">
        <v>4048.83</v>
      </c>
      <c r="D2" s="2">
        <v>185</v>
      </c>
      <c r="E2" t="s">
        <v>6</v>
      </c>
      <c r="F2" s="35">
        <v>2010</v>
      </c>
      <c r="G2" t="s">
        <v>36</v>
      </c>
    </row>
    <row r="3" spans="1:7" x14ac:dyDescent="0.25">
      <c r="A3" s="1">
        <v>23</v>
      </c>
      <c r="B3" s="34" t="s">
        <v>37</v>
      </c>
      <c r="C3" s="2">
        <v>656.24</v>
      </c>
      <c r="D3" s="2">
        <v>30</v>
      </c>
      <c r="E3" t="s">
        <v>32</v>
      </c>
      <c r="F3" s="35">
        <v>2010</v>
      </c>
      <c r="G3" s="34" t="s">
        <v>36</v>
      </c>
    </row>
    <row r="4" spans="1:7" x14ac:dyDescent="0.25">
      <c r="A4" s="1">
        <v>23</v>
      </c>
      <c r="B4" s="34" t="s">
        <v>37</v>
      </c>
      <c r="C4" s="2">
        <v>4013.45</v>
      </c>
      <c r="D4" s="2">
        <v>199</v>
      </c>
      <c r="E4" t="s">
        <v>6</v>
      </c>
      <c r="F4" s="35">
        <v>2011</v>
      </c>
      <c r="G4" s="34" t="s">
        <v>36</v>
      </c>
    </row>
    <row r="5" spans="1:7" x14ac:dyDescent="0.25">
      <c r="A5" s="1">
        <v>23</v>
      </c>
      <c r="B5" s="34" t="s">
        <v>37</v>
      </c>
      <c r="C5" s="2">
        <v>7586.32</v>
      </c>
      <c r="D5" s="2">
        <v>464</v>
      </c>
      <c r="E5" t="s">
        <v>6</v>
      </c>
      <c r="F5" s="35">
        <v>2012</v>
      </c>
      <c r="G5" s="34" t="s">
        <v>36</v>
      </c>
    </row>
    <row r="6" spans="1:7" x14ac:dyDescent="0.25">
      <c r="A6" s="1">
        <v>23</v>
      </c>
      <c r="B6" s="34" t="s">
        <v>37</v>
      </c>
      <c r="C6" s="2">
        <v>4963.18</v>
      </c>
      <c r="D6" s="2">
        <v>251</v>
      </c>
      <c r="E6" t="s">
        <v>6</v>
      </c>
      <c r="F6" s="35">
        <v>2013</v>
      </c>
      <c r="G6" s="34" t="s">
        <v>36</v>
      </c>
    </row>
    <row r="7" spans="1:7" x14ac:dyDescent="0.25">
      <c r="A7" s="1">
        <v>23</v>
      </c>
      <c r="B7" s="34" t="s">
        <v>37</v>
      </c>
      <c r="C7" s="2">
        <v>101.06</v>
      </c>
      <c r="D7" s="2">
        <v>17</v>
      </c>
      <c r="E7" t="s">
        <v>32</v>
      </c>
      <c r="F7" s="35">
        <v>2013</v>
      </c>
      <c r="G7" s="34" t="s">
        <v>36</v>
      </c>
    </row>
    <row r="8" spans="1:7" x14ac:dyDescent="0.25">
      <c r="A8" s="1">
        <v>18</v>
      </c>
      <c r="B8" t="s">
        <v>38</v>
      </c>
      <c r="C8" s="2">
        <v>65.569999999999993</v>
      </c>
      <c r="D8" s="2">
        <v>3</v>
      </c>
      <c r="E8" t="s">
        <v>6</v>
      </c>
      <c r="F8" s="35">
        <v>2012</v>
      </c>
      <c r="G8" s="34" t="s">
        <v>35</v>
      </c>
    </row>
    <row r="9" spans="1:7" x14ac:dyDescent="0.25">
      <c r="A9" s="1">
        <v>6</v>
      </c>
      <c r="B9" t="s">
        <v>39</v>
      </c>
      <c r="C9" s="2">
        <v>2589.37</v>
      </c>
      <c r="D9" s="2">
        <v>111</v>
      </c>
      <c r="E9" t="s">
        <v>6</v>
      </c>
      <c r="F9" s="35">
        <v>2010</v>
      </c>
      <c r="G9" s="34" t="s">
        <v>56</v>
      </c>
    </row>
    <row r="10" spans="1:7" x14ac:dyDescent="0.25">
      <c r="A10" s="1">
        <v>6</v>
      </c>
      <c r="B10" s="34" t="s">
        <v>39</v>
      </c>
      <c r="C10" s="2">
        <v>305.89</v>
      </c>
      <c r="D10" s="2">
        <v>13</v>
      </c>
      <c r="E10" t="s">
        <v>32</v>
      </c>
      <c r="F10" s="35">
        <v>2010</v>
      </c>
      <c r="G10" s="34" t="s">
        <v>56</v>
      </c>
    </row>
    <row r="11" spans="1:7" x14ac:dyDescent="0.25">
      <c r="A11" s="1">
        <v>6</v>
      </c>
      <c r="B11" s="34" t="s">
        <v>39</v>
      </c>
      <c r="C11" s="2">
        <v>456.41</v>
      </c>
      <c r="D11" s="2">
        <v>19</v>
      </c>
      <c r="E11" s="16" t="s">
        <v>6</v>
      </c>
      <c r="F11" s="35">
        <v>2012</v>
      </c>
      <c r="G11" s="34" t="s">
        <v>56</v>
      </c>
    </row>
    <row r="12" spans="1:7" x14ac:dyDescent="0.25">
      <c r="A12" s="1">
        <v>6</v>
      </c>
      <c r="B12" s="34" t="s">
        <v>39</v>
      </c>
      <c r="C12" s="2">
        <v>95.13</v>
      </c>
      <c r="D12" s="2">
        <v>4</v>
      </c>
      <c r="E12" s="16" t="s">
        <v>32</v>
      </c>
      <c r="F12" s="35">
        <v>2012</v>
      </c>
      <c r="G12" t="s">
        <v>56</v>
      </c>
    </row>
    <row r="13" spans="1:7" x14ac:dyDescent="0.25">
      <c r="A13" s="1">
        <v>16</v>
      </c>
      <c r="B13" s="16" t="s">
        <v>40</v>
      </c>
      <c r="C13" s="2">
        <v>21.66</v>
      </c>
      <c r="D13" s="2">
        <v>1</v>
      </c>
      <c r="E13" s="16" t="s">
        <v>32</v>
      </c>
      <c r="F13" s="35">
        <v>2013</v>
      </c>
      <c r="G13" s="34" t="s">
        <v>55</v>
      </c>
    </row>
    <row r="14" spans="1:7" x14ac:dyDescent="0.25">
      <c r="A14" s="1">
        <v>13</v>
      </c>
      <c r="B14" s="16" t="s">
        <v>41</v>
      </c>
      <c r="C14" s="2">
        <v>22</v>
      </c>
      <c r="D14" s="2">
        <v>1</v>
      </c>
      <c r="E14" s="16" t="s">
        <v>6</v>
      </c>
      <c r="F14" s="35">
        <v>2011</v>
      </c>
      <c r="G14" s="34" t="s">
        <v>35</v>
      </c>
    </row>
    <row r="15" spans="1:7" x14ac:dyDescent="0.25">
      <c r="A15" s="1">
        <v>13</v>
      </c>
      <c r="B15" s="34" t="s">
        <v>41</v>
      </c>
      <c r="C15" s="2">
        <v>21.8</v>
      </c>
      <c r="D15" s="2">
        <v>1</v>
      </c>
      <c r="E15" s="16" t="s">
        <v>32</v>
      </c>
      <c r="F15" s="35">
        <v>2012</v>
      </c>
      <c r="G15" s="34" t="s">
        <v>35</v>
      </c>
    </row>
    <row r="16" spans="1:7" x14ac:dyDescent="0.25">
      <c r="A16" s="1">
        <v>11</v>
      </c>
      <c r="B16" s="16" t="s">
        <v>42</v>
      </c>
      <c r="C16" s="2">
        <v>192.25</v>
      </c>
      <c r="D16" s="2">
        <v>9</v>
      </c>
      <c r="E16" s="16" t="s">
        <v>6</v>
      </c>
      <c r="F16" s="35">
        <v>2010</v>
      </c>
      <c r="G16" s="34" t="s">
        <v>35</v>
      </c>
    </row>
    <row r="17" spans="1:7" x14ac:dyDescent="0.25">
      <c r="A17" s="1">
        <v>11</v>
      </c>
      <c r="B17" s="34" t="s">
        <v>42</v>
      </c>
      <c r="C17" s="2">
        <v>2712.44</v>
      </c>
      <c r="D17" s="2">
        <v>125</v>
      </c>
      <c r="E17" s="16" t="s">
        <v>32</v>
      </c>
      <c r="F17" s="35">
        <v>2010</v>
      </c>
      <c r="G17" s="34" t="s">
        <v>35</v>
      </c>
    </row>
    <row r="18" spans="1:7" x14ac:dyDescent="0.25">
      <c r="A18" s="1">
        <v>11</v>
      </c>
      <c r="B18" s="34" t="s">
        <v>42</v>
      </c>
      <c r="C18" s="2">
        <v>96698.59</v>
      </c>
      <c r="D18" s="2">
        <v>4473</v>
      </c>
      <c r="E18" s="16" t="s">
        <v>6</v>
      </c>
      <c r="F18" s="35">
        <v>2011</v>
      </c>
      <c r="G18" s="34" t="s">
        <v>35</v>
      </c>
    </row>
    <row r="19" spans="1:7" x14ac:dyDescent="0.25">
      <c r="A19" s="1">
        <v>11</v>
      </c>
      <c r="B19" s="34" t="s">
        <v>42</v>
      </c>
      <c r="C19" s="2">
        <v>114423.99</v>
      </c>
      <c r="D19" s="2">
        <v>5321</v>
      </c>
      <c r="E19" s="16" t="s">
        <v>32</v>
      </c>
      <c r="F19" s="35">
        <v>2011</v>
      </c>
      <c r="G19" s="34" t="s">
        <v>35</v>
      </c>
    </row>
    <row r="20" spans="1:7" x14ac:dyDescent="0.25">
      <c r="A20" s="1">
        <v>11</v>
      </c>
      <c r="B20" s="34" t="s">
        <v>42</v>
      </c>
      <c r="C20" s="2">
        <v>120370.06</v>
      </c>
      <c r="D20" s="2">
        <v>5600</v>
      </c>
      <c r="E20" s="16" t="s">
        <v>6</v>
      </c>
      <c r="F20" s="35">
        <v>2012</v>
      </c>
      <c r="G20" s="34" t="s">
        <v>35</v>
      </c>
    </row>
    <row r="21" spans="1:7" x14ac:dyDescent="0.25">
      <c r="A21" s="1">
        <v>11</v>
      </c>
      <c r="B21" s="34" t="s">
        <v>42</v>
      </c>
      <c r="C21" s="2">
        <v>94701.24</v>
      </c>
      <c r="D21" s="2">
        <v>4424</v>
      </c>
      <c r="E21" s="16" t="s">
        <v>32</v>
      </c>
      <c r="F21" s="35">
        <v>2012</v>
      </c>
      <c r="G21" s="34" t="s">
        <v>35</v>
      </c>
    </row>
    <row r="22" spans="1:7" x14ac:dyDescent="0.25">
      <c r="A22" s="1">
        <v>11</v>
      </c>
      <c r="B22" s="34" t="s">
        <v>42</v>
      </c>
      <c r="C22" s="2">
        <v>106083.36</v>
      </c>
      <c r="D22" s="2">
        <v>4859</v>
      </c>
      <c r="E22" s="17" t="s">
        <v>6</v>
      </c>
      <c r="F22" s="35">
        <v>2013</v>
      </c>
      <c r="G22" s="34" t="s">
        <v>35</v>
      </c>
    </row>
    <row r="23" spans="1:7" x14ac:dyDescent="0.25">
      <c r="A23" s="1">
        <v>11</v>
      </c>
      <c r="B23" s="34" t="s">
        <v>42</v>
      </c>
      <c r="C23" s="2">
        <v>94794.47</v>
      </c>
      <c r="D23" s="2">
        <v>4355</v>
      </c>
      <c r="E23" s="17" t="s">
        <v>32</v>
      </c>
      <c r="F23" s="35">
        <v>2013</v>
      </c>
      <c r="G23" s="34" t="s">
        <v>35</v>
      </c>
    </row>
    <row r="24" spans="1:7" x14ac:dyDescent="0.25">
      <c r="A24" s="1">
        <v>14</v>
      </c>
      <c r="B24" s="17" t="s">
        <v>43</v>
      </c>
      <c r="C24" s="2">
        <v>582.92999999999995</v>
      </c>
      <c r="D24" s="2">
        <v>45</v>
      </c>
      <c r="E24" s="17" t="s">
        <v>6</v>
      </c>
      <c r="F24" s="35">
        <v>2010</v>
      </c>
      <c r="G24" t="s">
        <v>102</v>
      </c>
    </row>
    <row r="25" spans="1:7" x14ac:dyDescent="0.25">
      <c r="A25" s="1">
        <v>14</v>
      </c>
      <c r="B25" s="34" t="s">
        <v>43</v>
      </c>
      <c r="C25" s="2">
        <v>159.84</v>
      </c>
      <c r="D25" s="2">
        <v>13</v>
      </c>
      <c r="E25" s="17" t="s">
        <v>6</v>
      </c>
      <c r="F25" s="35">
        <v>2011</v>
      </c>
      <c r="G25" s="34" t="s">
        <v>102</v>
      </c>
    </row>
    <row r="26" spans="1:7" x14ac:dyDescent="0.25">
      <c r="A26" s="1">
        <v>14</v>
      </c>
      <c r="B26" s="34" t="s">
        <v>43</v>
      </c>
      <c r="C26" s="2">
        <v>158.47999999999999</v>
      </c>
      <c r="D26" s="2">
        <v>20</v>
      </c>
      <c r="E26" s="17" t="s">
        <v>6</v>
      </c>
      <c r="F26" s="35">
        <v>2012</v>
      </c>
      <c r="G26" s="34" t="s">
        <v>102</v>
      </c>
    </row>
    <row r="27" spans="1:7" x14ac:dyDescent="0.25">
      <c r="A27" s="1">
        <v>14</v>
      </c>
      <c r="B27" s="34" t="s">
        <v>43</v>
      </c>
      <c r="C27" s="2">
        <v>178.61</v>
      </c>
      <c r="D27" s="2">
        <v>36</v>
      </c>
      <c r="E27" s="17" t="s">
        <v>6</v>
      </c>
      <c r="F27" s="35">
        <v>2013</v>
      </c>
      <c r="G27" s="34" t="s">
        <v>102</v>
      </c>
    </row>
    <row r="28" spans="1:7" x14ac:dyDescent="0.25">
      <c r="A28" s="1">
        <v>4</v>
      </c>
      <c r="B28" s="17" t="s">
        <v>44</v>
      </c>
      <c r="C28" s="2">
        <v>89307.27</v>
      </c>
      <c r="D28" s="2">
        <v>3600</v>
      </c>
      <c r="E28" s="17" t="s">
        <v>6</v>
      </c>
      <c r="F28" s="35">
        <v>2010</v>
      </c>
      <c r="G28" t="s">
        <v>56</v>
      </c>
    </row>
    <row r="29" spans="1:7" x14ac:dyDescent="0.25">
      <c r="A29" s="1">
        <v>4</v>
      </c>
      <c r="B29" s="34" t="s">
        <v>44</v>
      </c>
      <c r="C29" s="2">
        <v>75782.11</v>
      </c>
      <c r="D29" s="2">
        <v>3056</v>
      </c>
      <c r="E29" s="17" t="s">
        <v>32</v>
      </c>
      <c r="F29" s="35">
        <v>2010</v>
      </c>
      <c r="G29" s="34" t="s">
        <v>56</v>
      </c>
    </row>
    <row r="30" spans="1:7" x14ac:dyDescent="0.25">
      <c r="A30" s="1">
        <v>4</v>
      </c>
      <c r="B30" s="34" t="s">
        <v>44</v>
      </c>
      <c r="C30" s="2">
        <v>80179.289999999994</v>
      </c>
      <c r="D30" s="2">
        <v>3266</v>
      </c>
      <c r="E30" s="17" t="s">
        <v>6</v>
      </c>
      <c r="F30" s="35">
        <v>2011</v>
      </c>
      <c r="G30" s="34" t="s">
        <v>56</v>
      </c>
    </row>
    <row r="31" spans="1:7" x14ac:dyDescent="0.25">
      <c r="A31" s="1">
        <v>4</v>
      </c>
      <c r="B31" s="34" t="s">
        <v>44</v>
      </c>
      <c r="C31" s="2">
        <v>72701.279999999999</v>
      </c>
      <c r="D31" s="2">
        <v>2991</v>
      </c>
      <c r="E31" s="17" t="s">
        <v>32</v>
      </c>
      <c r="F31" s="35">
        <v>2011</v>
      </c>
      <c r="G31" s="34" t="s">
        <v>56</v>
      </c>
    </row>
    <row r="32" spans="1:7" x14ac:dyDescent="0.25">
      <c r="A32" s="1">
        <v>4</v>
      </c>
      <c r="B32" s="34" t="s">
        <v>44</v>
      </c>
      <c r="C32" s="2">
        <v>76484.08</v>
      </c>
      <c r="D32" s="2">
        <v>3132</v>
      </c>
      <c r="E32" s="20" t="s">
        <v>6</v>
      </c>
      <c r="F32" s="35">
        <v>2012</v>
      </c>
      <c r="G32" s="34" t="s">
        <v>56</v>
      </c>
    </row>
    <row r="33" spans="1:7" x14ac:dyDescent="0.25">
      <c r="A33" s="1">
        <v>4</v>
      </c>
      <c r="B33" s="34" t="s">
        <v>44</v>
      </c>
      <c r="C33" s="2">
        <v>59450.57</v>
      </c>
      <c r="D33" s="2">
        <v>2499</v>
      </c>
      <c r="E33" s="20" t="s">
        <v>32</v>
      </c>
      <c r="F33" s="35">
        <v>2012</v>
      </c>
      <c r="G33" s="34" t="s">
        <v>56</v>
      </c>
    </row>
    <row r="34" spans="1:7" x14ac:dyDescent="0.25">
      <c r="A34" s="1">
        <v>4</v>
      </c>
      <c r="B34" s="34" t="s">
        <v>44</v>
      </c>
      <c r="C34" s="2">
        <v>68986.97</v>
      </c>
      <c r="D34" s="2">
        <v>2853</v>
      </c>
      <c r="E34" s="20" t="s">
        <v>6</v>
      </c>
      <c r="F34" s="35">
        <v>2013</v>
      </c>
      <c r="G34" s="34" t="s">
        <v>56</v>
      </c>
    </row>
    <row r="35" spans="1:7" x14ac:dyDescent="0.25">
      <c r="A35" s="1">
        <v>4</v>
      </c>
      <c r="B35" s="34" t="s">
        <v>44</v>
      </c>
      <c r="C35" s="2">
        <v>56503.56</v>
      </c>
      <c r="D35" s="2">
        <v>2325</v>
      </c>
      <c r="E35" s="20" t="s">
        <v>32</v>
      </c>
      <c r="F35" s="35">
        <v>2013</v>
      </c>
      <c r="G35" s="34" t="s">
        <v>56</v>
      </c>
    </row>
    <row r="36" spans="1:7" x14ac:dyDescent="0.25">
      <c r="A36" s="1">
        <v>1</v>
      </c>
      <c r="B36" s="20" t="s">
        <v>45</v>
      </c>
      <c r="C36" s="2">
        <v>12616.38</v>
      </c>
      <c r="D36" s="2">
        <v>543</v>
      </c>
      <c r="E36" s="20" t="s">
        <v>6</v>
      </c>
      <c r="F36" s="35">
        <v>2010</v>
      </c>
      <c r="G36" s="34" t="s">
        <v>56</v>
      </c>
    </row>
    <row r="37" spans="1:7" x14ac:dyDescent="0.25">
      <c r="A37" s="1">
        <v>1</v>
      </c>
      <c r="B37" s="34" t="s">
        <v>45</v>
      </c>
      <c r="C37" s="2">
        <v>14433.31</v>
      </c>
      <c r="D37" s="2">
        <v>639</v>
      </c>
      <c r="E37" s="20" t="s">
        <v>32</v>
      </c>
      <c r="F37" s="35">
        <v>2010</v>
      </c>
      <c r="G37" s="34" t="s">
        <v>56</v>
      </c>
    </row>
    <row r="38" spans="1:7" x14ac:dyDescent="0.25">
      <c r="A38" s="1">
        <v>1</v>
      </c>
      <c r="B38" s="34" t="s">
        <v>45</v>
      </c>
      <c r="C38" s="2">
        <v>4008.41</v>
      </c>
      <c r="D38" s="2">
        <v>168</v>
      </c>
      <c r="E38" s="20" t="s">
        <v>6</v>
      </c>
      <c r="F38" s="35">
        <v>2011</v>
      </c>
      <c r="G38" s="34" t="s">
        <v>56</v>
      </c>
    </row>
    <row r="39" spans="1:7" x14ac:dyDescent="0.25">
      <c r="A39" s="1">
        <v>1</v>
      </c>
      <c r="B39" s="34" t="s">
        <v>45</v>
      </c>
      <c r="C39" s="2">
        <v>1637.4</v>
      </c>
      <c r="D39" s="2">
        <v>71</v>
      </c>
      <c r="E39" s="20" t="s">
        <v>32</v>
      </c>
      <c r="F39" s="35">
        <v>2011</v>
      </c>
      <c r="G39" s="34" t="s">
        <v>56</v>
      </c>
    </row>
    <row r="40" spans="1:7" x14ac:dyDescent="0.25">
      <c r="A40" s="1">
        <v>1</v>
      </c>
      <c r="B40" s="34" t="s">
        <v>45</v>
      </c>
      <c r="C40" s="2">
        <v>24036.06</v>
      </c>
      <c r="D40" s="2">
        <v>1011</v>
      </c>
      <c r="E40" s="20" t="s">
        <v>6</v>
      </c>
      <c r="F40" s="35">
        <v>2012</v>
      </c>
      <c r="G40" s="34" t="s">
        <v>56</v>
      </c>
    </row>
    <row r="41" spans="1:7" x14ac:dyDescent="0.25">
      <c r="A41" s="1">
        <v>1</v>
      </c>
      <c r="B41" s="34" t="s">
        <v>45</v>
      </c>
      <c r="C41" s="2">
        <v>8690.06</v>
      </c>
      <c r="D41" s="2">
        <v>369</v>
      </c>
      <c r="E41" s="20" t="s">
        <v>32</v>
      </c>
      <c r="F41" s="35">
        <v>2012</v>
      </c>
      <c r="G41" s="34" t="s">
        <v>56</v>
      </c>
    </row>
    <row r="42" spans="1:7" x14ac:dyDescent="0.25">
      <c r="A42" s="1">
        <v>1</v>
      </c>
      <c r="B42" s="34" t="s">
        <v>45</v>
      </c>
      <c r="C42" s="2">
        <v>5357.49</v>
      </c>
      <c r="D42" s="2">
        <v>222</v>
      </c>
      <c r="E42" t="s">
        <v>6</v>
      </c>
      <c r="F42" s="35">
        <v>2013</v>
      </c>
      <c r="G42" s="34" t="s">
        <v>56</v>
      </c>
    </row>
    <row r="43" spans="1:7" x14ac:dyDescent="0.25">
      <c r="A43" s="1">
        <v>1</v>
      </c>
      <c r="B43" s="34" t="s">
        <v>45</v>
      </c>
      <c r="C43" s="2">
        <v>12379.5</v>
      </c>
      <c r="D43" s="2">
        <v>507</v>
      </c>
      <c r="E43" s="23" t="s">
        <v>32</v>
      </c>
      <c r="F43" s="35">
        <v>2013</v>
      </c>
      <c r="G43" s="34" t="s">
        <v>56</v>
      </c>
    </row>
    <row r="44" spans="1:7" x14ac:dyDescent="0.25">
      <c r="A44" s="1">
        <v>5</v>
      </c>
      <c r="B44" s="23" t="s">
        <v>46</v>
      </c>
      <c r="C44" s="2">
        <v>60628.55</v>
      </c>
      <c r="D44" s="2">
        <v>2775</v>
      </c>
      <c r="E44" s="23" t="s">
        <v>6</v>
      </c>
      <c r="F44" s="35">
        <v>2010</v>
      </c>
      <c r="G44" t="s">
        <v>47</v>
      </c>
    </row>
    <row r="45" spans="1:7" x14ac:dyDescent="0.25">
      <c r="A45" s="1">
        <v>5</v>
      </c>
      <c r="B45" s="34" t="s">
        <v>46</v>
      </c>
      <c r="C45" s="2">
        <v>95195.12</v>
      </c>
      <c r="D45" s="2">
        <v>4427</v>
      </c>
      <c r="E45" s="23" t="s">
        <v>32</v>
      </c>
      <c r="F45" s="35">
        <v>2010</v>
      </c>
      <c r="G45" s="34" t="s">
        <v>47</v>
      </c>
    </row>
    <row r="46" spans="1:7" x14ac:dyDescent="0.25">
      <c r="A46" s="1">
        <v>5</v>
      </c>
      <c r="B46" s="34" t="s">
        <v>46</v>
      </c>
      <c r="C46" s="2">
        <v>1258.6099999999999</v>
      </c>
      <c r="D46" s="2">
        <v>58</v>
      </c>
      <c r="E46" s="23" t="s">
        <v>6</v>
      </c>
      <c r="F46" s="35">
        <v>2011</v>
      </c>
      <c r="G46" s="34" t="s">
        <v>47</v>
      </c>
    </row>
    <row r="47" spans="1:7" x14ac:dyDescent="0.25">
      <c r="A47" s="1">
        <v>5</v>
      </c>
      <c r="B47" s="34" t="s">
        <v>46</v>
      </c>
      <c r="C47" s="2">
        <v>2222.27</v>
      </c>
      <c r="D47" s="2">
        <v>103</v>
      </c>
      <c r="E47" s="23" t="s">
        <v>32</v>
      </c>
      <c r="F47" s="35">
        <v>2011</v>
      </c>
      <c r="G47" s="34" t="s">
        <v>47</v>
      </c>
    </row>
    <row r="48" spans="1:7" x14ac:dyDescent="0.25">
      <c r="A48" s="1">
        <v>5</v>
      </c>
      <c r="B48" s="34" t="s">
        <v>46</v>
      </c>
      <c r="C48" s="2">
        <v>47.18</v>
      </c>
      <c r="D48" s="2">
        <v>2</v>
      </c>
      <c r="E48" s="23" t="s">
        <v>6</v>
      </c>
      <c r="F48" s="35">
        <v>2012</v>
      </c>
      <c r="G48" s="34" t="s">
        <v>47</v>
      </c>
    </row>
    <row r="49" spans="1:7" x14ac:dyDescent="0.25">
      <c r="A49" s="1">
        <v>5</v>
      </c>
      <c r="B49" s="34" t="s">
        <v>46</v>
      </c>
      <c r="C49" s="2">
        <v>43.65</v>
      </c>
      <c r="D49" s="2">
        <v>2</v>
      </c>
      <c r="E49" s="23" t="s">
        <v>32</v>
      </c>
      <c r="F49" s="35">
        <v>2012</v>
      </c>
      <c r="G49" s="34" t="s">
        <v>47</v>
      </c>
    </row>
    <row r="50" spans="1:7" x14ac:dyDescent="0.25">
      <c r="A50" s="1">
        <v>8</v>
      </c>
      <c r="B50" t="s">
        <v>48</v>
      </c>
      <c r="C50" s="2">
        <v>20.64</v>
      </c>
      <c r="D50" s="2">
        <v>1</v>
      </c>
      <c r="E50" s="24" t="s">
        <v>32</v>
      </c>
      <c r="F50" s="35">
        <v>2010</v>
      </c>
      <c r="G50" t="s">
        <v>56</v>
      </c>
    </row>
    <row r="51" spans="1:7" x14ac:dyDescent="0.25">
      <c r="A51" s="1">
        <v>25</v>
      </c>
      <c r="B51" t="s">
        <v>49</v>
      </c>
      <c r="C51" s="2">
        <v>459.67</v>
      </c>
      <c r="D51" s="2">
        <v>19</v>
      </c>
      <c r="E51" s="24" t="s">
        <v>32</v>
      </c>
      <c r="F51" s="35">
        <v>2013</v>
      </c>
      <c r="G51" t="s">
        <v>36</v>
      </c>
    </row>
    <row r="52" spans="1:7" x14ac:dyDescent="0.25">
      <c r="A52" s="1">
        <v>2</v>
      </c>
      <c r="B52" t="s">
        <v>50</v>
      </c>
      <c r="C52" s="2">
        <v>77463.3</v>
      </c>
      <c r="D52" s="2">
        <v>3344</v>
      </c>
      <c r="E52" s="24" t="s">
        <v>6</v>
      </c>
      <c r="F52" s="35">
        <v>2010</v>
      </c>
      <c r="G52" t="s">
        <v>56</v>
      </c>
    </row>
    <row r="53" spans="1:7" x14ac:dyDescent="0.25">
      <c r="A53" s="1">
        <v>2</v>
      </c>
      <c r="B53" s="34" t="s">
        <v>50</v>
      </c>
      <c r="C53" s="2">
        <v>12828.98</v>
      </c>
      <c r="D53" s="2">
        <v>531</v>
      </c>
      <c r="E53" s="24" t="s">
        <v>32</v>
      </c>
      <c r="F53" s="35">
        <v>2010</v>
      </c>
      <c r="G53" s="34" t="s">
        <v>56</v>
      </c>
    </row>
    <row r="54" spans="1:7" x14ac:dyDescent="0.25">
      <c r="A54" s="1">
        <v>2</v>
      </c>
      <c r="B54" s="34" t="s">
        <v>50</v>
      </c>
      <c r="C54" s="2">
        <v>37282.33</v>
      </c>
      <c r="D54" s="2">
        <v>1585</v>
      </c>
      <c r="E54" s="24" t="s">
        <v>6</v>
      </c>
      <c r="F54" s="35">
        <v>2011</v>
      </c>
      <c r="G54" s="34" t="s">
        <v>56</v>
      </c>
    </row>
    <row r="55" spans="1:7" x14ac:dyDescent="0.25">
      <c r="A55" s="1">
        <v>2</v>
      </c>
      <c r="B55" s="34" t="s">
        <v>50</v>
      </c>
      <c r="C55" s="2">
        <v>12275.47</v>
      </c>
      <c r="D55" s="2">
        <v>528</v>
      </c>
      <c r="E55" s="24" t="s">
        <v>32</v>
      </c>
      <c r="F55" s="35">
        <v>2011</v>
      </c>
      <c r="G55" s="34" t="s">
        <v>56</v>
      </c>
    </row>
    <row r="56" spans="1:7" x14ac:dyDescent="0.25">
      <c r="A56" s="1">
        <v>2</v>
      </c>
      <c r="B56" s="34" t="s">
        <v>50</v>
      </c>
      <c r="C56" s="2">
        <v>34930.75</v>
      </c>
      <c r="D56" s="2">
        <v>1468</v>
      </c>
      <c r="E56" s="24" t="s">
        <v>6</v>
      </c>
      <c r="F56" s="35">
        <v>2012</v>
      </c>
      <c r="G56" s="34" t="s">
        <v>56</v>
      </c>
    </row>
    <row r="57" spans="1:7" x14ac:dyDescent="0.25">
      <c r="A57" s="1">
        <v>2</v>
      </c>
      <c r="B57" s="34" t="s">
        <v>50</v>
      </c>
      <c r="C57" s="2">
        <v>8085.38</v>
      </c>
      <c r="D57" s="2">
        <v>345</v>
      </c>
      <c r="E57" s="24" t="s">
        <v>32</v>
      </c>
      <c r="F57" s="35">
        <v>2012</v>
      </c>
      <c r="G57" s="34" t="s">
        <v>56</v>
      </c>
    </row>
    <row r="58" spans="1:7" x14ac:dyDescent="0.25">
      <c r="A58" s="1">
        <v>2</v>
      </c>
      <c r="B58" s="34" t="s">
        <v>50</v>
      </c>
      <c r="C58" s="2">
        <v>39425.089999999997</v>
      </c>
      <c r="D58" s="2">
        <v>1640</v>
      </c>
      <c r="E58" s="24" t="s">
        <v>6</v>
      </c>
      <c r="F58" s="35">
        <v>2013</v>
      </c>
      <c r="G58" s="34" t="s">
        <v>56</v>
      </c>
    </row>
    <row r="59" spans="1:7" x14ac:dyDescent="0.25">
      <c r="A59" s="1">
        <v>2</v>
      </c>
      <c r="B59" s="34" t="s">
        <v>50</v>
      </c>
      <c r="C59" s="2">
        <v>23006.07</v>
      </c>
      <c r="D59" s="2">
        <v>946</v>
      </c>
      <c r="E59" s="28" t="s">
        <v>32</v>
      </c>
      <c r="F59" s="35">
        <v>2013</v>
      </c>
      <c r="G59" s="34" t="s">
        <v>56</v>
      </c>
    </row>
    <row r="60" spans="1:7" x14ac:dyDescent="0.25">
      <c r="A60" s="1">
        <v>22</v>
      </c>
      <c r="B60" s="28" t="s">
        <v>51</v>
      </c>
      <c r="C60" s="2">
        <v>15333.26</v>
      </c>
      <c r="D60" s="2">
        <v>804</v>
      </c>
      <c r="E60" s="28" t="s">
        <v>6</v>
      </c>
      <c r="F60" s="35">
        <v>2010</v>
      </c>
      <c r="G60" t="s">
        <v>52</v>
      </c>
    </row>
    <row r="61" spans="1:7" x14ac:dyDescent="0.25">
      <c r="A61" s="1">
        <v>22</v>
      </c>
      <c r="B61" s="34" t="s">
        <v>51</v>
      </c>
      <c r="C61" s="2">
        <v>7965.93</v>
      </c>
      <c r="D61" s="2">
        <v>426</v>
      </c>
      <c r="E61" s="28" t="s">
        <v>32</v>
      </c>
      <c r="F61" s="35">
        <v>2010</v>
      </c>
      <c r="G61" s="34" t="s">
        <v>52</v>
      </c>
    </row>
    <row r="62" spans="1:7" x14ac:dyDescent="0.25">
      <c r="A62" s="1">
        <v>22</v>
      </c>
      <c r="B62" s="34" t="s">
        <v>51</v>
      </c>
      <c r="C62" s="2">
        <v>16239.27</v>
      </c>
      <c r="D62" s="2">
        <v>810</v>
      </c>
      <c r="E62" s="28" t="s">
        <v>6</v>
      </c>
      <c r="F62" s="35">
        <v>2011</v>
      </c>
      <c r="G62" s="34" t="s">
        <v>52</v>
      </c>
    </row>
    <row r="63" spans="1:7" x14ac:dyDescent="0.25">
      <c r="A63" s="1">
        <v>22</v>
      </c>
      <c r="B63" s="34" t="s">
        <v>51</v>
      </c>
      <c r="C63" s="2">
        <v>7012.42</v>
      </c>
      <c r="D63" s="2">
        <v>371</v>
      </c>
      <c r="E63" s="28" t="s">
        <v>32</v>
      </c>
      <c r="F63" s="35">
        <v>2011</v>
      </c>
      <c r="G63" s="34" t="s">
        <v>52</v>
      </c>
    </row>
    <row r="64" spans="1:7" x14ac:dyDescent="0.25">
      <c r="A64" s="1">
        <v>22</v>
      </c>
      <c r="B64" s="34" t="s">
        <v>51</v>
      </c>
      <c r="C64" s="2">
        <v>20991.9</v>
      </c>
      <c r="D64" s="2">
        <v>1061</v>
      </c>
      <c r="E64" s="28" t="s">
        <v>6</v>
      </c>
      <c r="F64" s="35">
        <v>2012</v>
      </c>
      <c r="G64" s="34" t="s">
        <v>52</v>
      </c>
    </row>
    <row r="65" spans="1:7" x14ac:dyDescent="0.25">
      <c r="A65" s="1">
        <v>22</v>
      </c>
      <c r="B65" s="34" t="s">
        <v>51</v>
      </c>
      <c r="C65" s="2">
        <v>5220.33</v>
      </c>
      <c r="D65" s="2">
        <v>270</v>
      </c>
      <c r="E65" s="28" t="s">
        <v>32</v>
      </c>
      <c r="F65" s="35">
        <v>2012</v>
      </c>
      <c r="G65" s="34" t="s">
        <v>52</v>
      </c>
    </row>
    <row r="66" spans="1:7" x14ac:dyDescent="0.25">
      <c r="A66" s="1">
        <v>22</v>
      </c>
      <c r="B66" s="34" t="s">
        <v>51</v>
      </c>
      <c r="C66" s="2">
        <v>24260.29</v>
      </c>
      <c r="D66" s="2">
        <v>1315</v>
      </c>
      <c r="E66" s="31" t="s">
        <v>6</v>
      </c>
      <c r="F66" s="35">
        <v>2013</v>
      </c>
      <c r="G66" s="34" t="s">
        <v>52</v>
      </c>
    </row>
    <row r="67" spans="1:7" x14ac:dyDescent="0.25">
      <c r="A67" s="1">
        <v>22</v>
      </c>
      <c r="B67" s="34" t="s">
        <v>51</v>
      </c>
      <c r="C67" s="2">
        <v>7936.54</v>
      </c>
      <c r="D67" s="2">
        <v>437</v>
      </c>
      <c r="E67" s="31" t="s">
        <v>32</v>
      </c>
      <c r="F67" s="35">
        <v>2013</v>
      </c>
      <c r="G67" s="34" t="s">
        <v>52</v>
      </c>
    </row>
    <row r="68" spans="1:7" x14ac:dyDescent="0.25">
      <c r="A68" s="1">
        <v>7</v>
      </c>
      <c r="B68" s="31" t="s">
        <v>53</v>
      </c>
      <c r="C68" s="2">
        <v>0.1</v>
      </c>
      <c r="D68" s="2">
        <v>1</v>
      </c>
      <c r="E68" s="31" t="s">
        <v>32</v>
      </c>
      <c r="F68" s="35">
        <v>2010</v>
      </c>
      <c r="G68" s="34" t="s">
        <v>56</v>
      </c>
    </row>
    <row r="69" spans="1:7" x14ac:dyDescent="0.25">
      <c r="A69" s="1">
        <v>7</v>
      </c>
      <c r="B69" s="34" t="s">
        <v>53</v>
      </c>
      <c r="C69" s="2">
        <v>816.26</v>
      </c>
      <c r="D69" s="2">
        <v>35</v>
      </c>
      <c r="E69" s="31" t="s">
        <v>6</v>
      </c>
      <c r="F69" s="35">
        <v>2013</v>
      </c>
      <c r="G69" s="34" t="s">
        <v>56</v>
      </c>
    </row>
    <row r="70" spans="1:7" x14ac:dyDescent="0.25">
      <c r="A70" s="1">
        <v>3</v>
      </c>
      <c r="B70" s="31" t="s">
        <v>54</v>
      </c>
      <c r="C70" s="2">
        <v>420.23</v>
      </c>
      <c r="D70" s="2">
        <v>19</v>
      </c>
      <c r="E70" s="31" t="s">
        <v>6</v>
      </c>
      <c r="F70" s="35">
        <v>2010</v>
      </c>
      <c r="G70" s="34" t="s">
        <v>56</v>
      </c>
    </row>
    <row r="71" spans="1:7" x14ac:dyDescent="0.25">
      <c r="A71" s="1">
        <v>3</v>
      </c>
      <c r="B71" s="34" t="s">
        <v>54</v>
      </c>
      <c r="C71" s="2">
        <v>307.66000000000003</v>
      </c>
      <c r="D71" s="2">
        <v>14</v>
      </c>
      <c r="E71" s="31" t="s">
        <v>32</v>
      </c>
      <c r="F71" s="35">
        <v>2010</v>
      </c>
      <c r="G71" s="34" t="s">
        <v>56</v>
      </c>
    </row>
    <row r="72" spans="1:7" x14ac:dyDescent="0.25">
      <c r="A72" s="1">
        <v>3</v>
      </c>
      <c r="B72" s="34" t="s">
        <v>54</v>
      </c>
      <c r="C72" s="2">
        <v>20886.66</v>
      </c>
      <c r="D72" s="2">
        <v>887</v>
      </c>
      <c r="E72" s="31" t="s">
        <v>6</v>
      </c>
      <c r="F72" s="35">
        <v>2011</v>
      </c>
      <c r="G72" s="34" t="s">
        <v>56</v>
      </c>
    </row>
    <row r="73" spans="1:7" x14ac:dyDescent="0.25">
      <c r="A73" s="1">
        <v>3</v>
      </c>
      <c r="B73" s="34" t="s">
        <v>54</v>
      </c>
      <c r="C73" s="2">
        <v>6565.16</v>
      </c>
      <c r="D73" s="2">
        <v>286</v>
      </c>
      <c r="E73" s="31" t="s">
        <v>32</v>
      </c>
      <c r="F73" s="35">
        <v>2011</v>
      </c>
      <c r="G73" s="34" t="s">
        <v>56</v>
      </c>
    </row>
    <row r="74" spans="1:7" x14ac:dyDescent="0.25">
      <c r="A74" s="1">
        <v>3</v>
      </c>
      <c r="B74" s="34" t="s">
        <v>54</v>
      </c>
      <c r="C74" s="2">
        <v>358.29</v>
      </c>
      <c r="D74" s="2">
        <v>15</v>
      </c>
      <c r="E74" s="31" t="s">
        <v>6</v>
      </c>
      <c r="F74" s="35">
        <v>2012</v>
      </c>
      <c r="G74" s="34" t="s">
        <v>56</v>
      </c>
    </row>
    <row r="75" spans="1:7" x14ac:dyDescent="0.25">
      <c r="A75" s="1">
        <v>3</v>
      </c>
      <c r="B75" s="34" t="s">
        <v>54</v>
      </c>
      <c r="C75" s="2">
        <v>23.6</v>
      </c>
      <c r="D75" s="2">
        <v>1</v>
      </c>
      <c r="E75" s="31" t="s">
        <v>32</v>
      </c>
      <c r="F75" s="35">
        <v>2012</v>
      </c>
      <c r="G75" s="34" t="s">
        <v>56</v>
      </c>
    </row>
    <row r="76" spans="1:7" x14ac:dyDescent="0.25">
      <c r="A76" s="1">
        <v>3</v>
      </c>
      <c r="B76" s="34" t="s">
        <v>54</v>
      </c>
      <c r="C76" s="2">
        <v>23.78</v>
      </c>
      <c r="D76" s="2">
        <v>1</v>
      </c>
      <c r="E76" s="31" t="s">
        <v>6</v>
      </c>
      <c r="F76" s="35">
        <v>2013</v>
      </c>
      <c r="G76" s="34" t="s">
        <v>56</v>
      </c>
    </row>
    <row r="77" spans="1:7" x14ac:dyDescent="0.25">
      <c r="A77" s="35"/>
      <c r="B77" s="34"/>
      <c r="C77" s="35"/>
      <c r="D77" s="35"/>
      <c r="F77" s="35"/>
    </row>
  </sheetData>
  <sortState ref="A2:G76">
    <sortCondition ref="B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B1" workbookViewId="0">
      <pane ySplit="1" topLeftCell="A2" activePane="bottomLeft" state="frozenSplit"/>
      <selection pane="bottomLeft" activeCell="B2" sqref="B2"/>
    </sheetView>
  </sheetViews>
  <sheetFormatPr defaultRowHeight="15" x14ac:dyDescent="0.25"/>
  <cols>
    <col min="1" max="1" width="9.140625" hidden="1" customWidth="1"/>
    <col min="2" max="2" width="25.28515625" bestFit="1" customWidth="1"/>
    <col min="3" max="4" width="11.5703125" bestFit="1" customWidth="1"/>
    <col min="5" max="5" width="10.140625" bestFit="1" customWidth="1"/>
    <col min="6" max="6" width="15.140625" bestFit="1" customWidth="1"/>
  </cols>
  <sheetData>
    <row r="1" spans="1:6" x14ac:dyDescent="0.25">
      <c r="A1" s="8" t="s">
        <v>0</v>
      </c>
      <c r="B1" s="8" t="s">
        <v>28</v>
      </c>
      <c r="C1" s="8" t="s">
        <v>3</v>
      </c>
      <c r="D1" s="8" t="s">
        <v>1</v>
      </c>
      <c r="E1" s="8" t="s">
        <v>5</v>
      </c>
      <c r="F1" s="5" t="s">
        <v>4</v>
      </c>
    </row>
    <row r="2" spans="1:6" x14ac:dyDescent="0.25">
      <c r="A2" s="1">
        <v>1</v>
      </c>
      <c r="B2" s="12" t="s">
        <v>8</v>
      </c>
      <c r="C2" s="3">
        <v>33145</v>
      </c>
      <c r="D2" s="3">
        <v>175295.61</v>
      </c>
      <c r="E2" s="13">
        <v>2013</v>
      </c>
      <c r="F2" t="s">
        <v>6</v>
      </c>
    </row>
    <row r="3" spans="1:6" x14ac:dyDescent="0.25">
      <c r="A3" s="1">
        <v>3</v>
      </c>
      <c r="B3" s="12" t="s">
        <v>9</v>
      </c>
      <c r="C3" s="3">
        <v>33</v>
      </c>
      <c r="D3" s="3">
        <v>143.13999999999999</v>
      </c>
      <c r="E3" s="13">
        <v>2013</v>
      </c>
      <c r="F3" s="12" t="s">
        <v>6</v>
      </c>
    </row>
    <row r="4" spans="1:6" x14ac:dyDescent="0.25">
      <c r="A4" s="1">
        <v>4</v>
      </c>
      <c r="B4" s="12" t="s">
        <v>10</v>
      </c>
      <c r="C4" s="3">
        <v>3</v>
      </c>
      <c r="D4" s="3">
        <v>12.53</v>
      </c>
      <c r="E4" s="13">
        <v>2013</v>
      </c>
      <c r="F4" s="12" t="s">
        <v>6</v>
      </c>
    </row>
    <row r="5" spans="1:6" x14ac:dyDescent="0.25">
      <c r="A5" s="1">
        <v>6</v>
      </c>
      <c r="B5" s="12" t="s">
        <v>11</v>
      </c>
      <c r="C5" s="3">
        <v>2</v>
      </c>
      <c r="D5" s="3">
        <v>0</v>
      </c>
      <c r="E5" s="13">
        <v>2013</v>
      </c>
      <c r="F5" s="12" t="s">
        <v>6</v>
      </c>
    </row>
    <row r="6" spans="1:6" x14ac:dyDescent="0.25">
      <c r="A6" s="1">
        <v>7</v>
      </c>
      <c r="B6" s="12" t="s">
        <v>12</v>
      </c>
      <c r="C6" s="3">
        <v>9196</v>
      </c>
      <c r="D6" s="3">
        <v>13818.5</v>
      </c>
      <c r="E6" s="13">
        <v>2013</v>
      </c>
      <c r="F6" s="12" t="s">
        <v>6</v>
      </c>
    </row>
    <row r="7" spans="1:6" x14ac:dyDescent="0.25">
      <c r="A7" s="1">
        <v>8</v>
      </c>
      <c r="B7" s="12" t="s">
        <v>13</v>
      </c>
      <c r="C7" s="3">
        <v>1</v>
      </c>
      <c r="D7" s="3">
        <v>1.1100000000000001</v>
      </c>
      <c r="E7" s="13">
        <v>2013</v>
      </c>
      <c r="F7" s="12" t="s">
        <v>6</v>
      </c>
    </row>
    <row r="8" spans="1:6" x14ac:dyDescent="0.25">
      <c r="A8" s="1">
        <v>10</v>
      </c>
      <c r="B8" s="12" t="s">
        <v>14</v>
      </c>
      <c r="C8" s="3">
        <v>42</v>
      </c>
      <c r="D8" s="3">
        <v>42.54</v>
      </c>
      <c r="E8" s="13">
        <v>2013</v>
      </c>
      <c r="F8" s="12" t="s">
        <v>6</v>
      </c>
    </row>
    <row r="9" spans="1:6" x14ac:dyDescent="0.25">
      <c r="A9" s="1">
        <v>11</v>
      </c>
      <c r="B9" s="12" t="s">
        <v>15</v>
      </c>
      <c r="C9" s="3">
        <v>7103</v>
      </c>
      <c r="D9" s="3">
        <v>13593.71</v>
      </c>
      <c r="E9" s="13">
        <v>2013</v>
      </c>
      <c r="F9" s="12" t="s">
        <v>6</v>
      </c>
    </row>
    <row r="10" spans="1:6" x14ac:dyDescent="0.25">
      <c r="A10" s="1">
        <v>12</v>
      </c>
      <c r="B10" s="12" t="s">
        <v>16</v>
      </c>
      <c r="C10" s="3">
        <v>1902</v>
      </c>
      <c r="D10" s="3">
        <v>5421.03</v>
      </c>
      <c r="E10" s="13">
        <v>2013</v>
      </c>
      <c r="F10" s="12" t="s">
        <v>6</v>
      </c>
    </row>
    <row r="11" spans="1:6" x14ac:dyDescent="0.25">
      <c r="A11" s="1">
        <v>13</v>
      </c>
      <c r="B11" s="12" t="s">
        <v>17</v>
      </c>
      <c r="C11" s="3">
        <v>385</v>
      </c>
      <c r="D11" s="3">
        <v>532.91</v>
      </c>
      <c r="E11" s="13">
        <v>2013</v>
      </c>
      <c r="F11" s="12" t="s">
        <v>6</v>
      </c>
    </row>
    <row r="12" spans="1:6" x14ac:dyDescent="0.25">
      <c r="A12" s="1">
        <v>14</v>
      </c>
      <c r="B12" s="12" t="s">
        <v>18</v>
      </c>
      <c r="C12" s="3">
        <v>30</v>
      </c>
      <c r="D12" s="3">
        <v>119.33</v>
      </c>
      <c r="E12" s="13">
        <v>2013</v>
      </c>
      <c r="F12" s="12" t="s">
        <v>6</v>
      </c>
    </row>
    <row r="13" spans="1:6" x14ac:dyDescent="0.25">
      <c r="A13" s="1">
        <v>16</v>
      </c>
      <c r="B13" s="12" t="s">
        <v>19</v>
      </c>
      <c r="C13" s="3">
        <v>243</v>
      </c>
      <c r="D13" s="3">
        <v>1134.83</v>
      </c>
      <c r="E13" s="13">
        <v>2013</v>
      </c>
      <c r="F13" s="12" t="s">
        <v>6</v>
      </c>
    </row>
    <row r="14" spans="1:6" x14ac:dyDescent="0.25">
      <c r="A14" s="1">
        <v>17</v>
      </c>
      <c r="B14" s="12" t="s">
        <v>20</v>
      </c>
      <c r="C14" s="3">
        <v>1483</v>
      </c>
      <c r="D14" s="3">
        <v>8423.81</v>
      </c>
      <c r="E14" s="13">
        <v>2013</v>
      </c>
      <c r="F14" s="12" t="s">
        <v>6</v>
      </c>
    </row>
    <row r="15" spans="1:6" x14ac:dyDescent="0.25">
      <c r="A15" s="1">
        <v>20</v>
      </c>
      <c r="B15" s="12" t="s">
        <v>21</v>
      </c>
      <c r="C15" s="3">
        <v>2</v>
      </c>
      <c r="D15" s="3">
        <v>18.670000000000002</v>
      </c>
      <c r="E15" s="13">
        <v>2013</v>
      </c>
      <c r="F15" s="12" t="s">
        <v>6</v>
      </c>
    </row>
    <row r="16" spans="1:6" x14ac:dyDescent="0.25">
      <c r="A16" s="1">
        <v>21</v>
      </c>
      <c r="B16" s="12" t="s">
        <v>22</v>
      </c>
      <c r="C16" s="3">
        <v>8</v>
      </c>
      <c r="D16" s="3">
        <v>27.37</v>
      </c>
      <c r="E16" s="13">
        <v>2013</v>
      </c>
      <c r="F16" s="12" t="s">
        <v>6</v>
      </c>
    </row>
    <row r="17" spans="1:6" x14ac:dyDescent="0.25">
      <c r="A17" s="1">
        <v>23</v>
      </c>
      <c r="B17" s="12" t="s">
        <v>23</v>
      </c>
      <c r="C17" s="3">
        <v>6413</v>
      </c>
      <c r="D17" s="3">
        <v>24885.07</v>
      </c>
      <c r="E17" s="13">
        <v>2013</v>
      </c>
      <c r="F17" s="12" t="s">
        <v>6</v>
      </c>
    </row>
    <row r="18" spans="1:6" x14ac:dyDescent="0.25">
      <c r="A18" s="1">
        <v>30</v>
      </c>
      <c r="B18" s="12" t="s">
        <v>24</v>
      </c>
      <c r="C18" s="3">
        <v>3</v>
      </c>
      <c r="D18" s="3">
        <v>16.28</v>
      </c>
      <c r="E18" s="13">
        <v>2013</v>
      </c>
      <c r="F18" s="12" t="s">
        <v>6</v>
      </c>
    </row>
    <row r="19" spans="1:6" x14ac:dyDescent="0.25">
      <c r="A19" s="1">
        <v>32</v>
      </c>
      <c r="B19" s="12" t="s">
        <v>25</v>
      </c>
      <c r="C19" s="3">
        <v>3</v>
      </c>
      <c r="D19" s="3">
        <v>16.649999999999999</v>
      </c>
      <c r="E19" s="13">
        <v>2013</v>
      </c>
      <c r="F19" s="12" t="s">
        <v>6</v>
      </c>
    </row>
    <row r="20" spans="1:6" x14ac:dyDescent="0.25">
      <c r="A20" s="1">
        <v>33</v>
      </c>
      <c r="B20" s="12" t="s">
        <v>26</v>
      </c>
      <c r="C20" s="3">
        <v>2</v>
      </c>
      <c r="D20" s="3">
        <v>9.31</v>
      </c>
      <c r="E20" s="13">
        <v>2013</v>
      </c>
      <c r="F20" s="12" t="s">
        <v>6</v>
      </c>
    </row>
    <row r="21" spans="1:6" x14ac:dyDescent="0.25">
      <c r="A21" s="1">
        <v>34</v>
      </c>
      <c r="B21" s="12" t="s">
        <v>27</v>
      </c>
      <c r="C21" s="3">
        <v>34</v>
      </c>
      <c r="D21" s="3">
        <v>61.72</v>
      </c>
      <c r="E21" s="13">
        <v>2013</v>
      </c>
      <c r="F21" s="12" t="s">
        <v>6</v>
      </c>
    </row>
    <row r="22" spans="1:6" x14ac:dyDescent="0.25">
      <c r="A22" s="1">
        <v>1</v>
      </c>
      <c r="B22" s="14" t="s">
        <v>8</v>
      </c>
      <c r="C22" s="3">
        <v>38257</v>
      </c>
      <c r="D22" s="3">
        <v>206813.14</v>
      </c>
      <c r="E22" s="15">
        <v>2012</v>
      </c>
      <c r="F22" s="14" t="s">
        <v>6</v>
      </c>
    </row>
    <row r="23" spans="1:6" x14ac:dyDescent="0.25">
      <c r="A23" s="1">
        <v>2</v>
      </c>
      <c r="B23" s="14" t="s">
        <v>8</v>
      </c>
      <c r="C23" s="3">
        <v>2</v>
      </c>
      <c r="D23" s="3">
        <v>9.6300000000000008</v>
      </c>
      <c r="E23" s="15">
        <v>2012</v>
      </c>
      <c r="F23" s="14" t="s">
        <v>6</v>
      </c>
    </row>
    <row r="24" spans="1:6" x14ac:dyDescent="0.25">
      <c r="A24" s="1">
        <v>3</v>
      </c>
      <c r="B24" s="14" t="s">
        <v>9</v>
      </c>
      <c r="C24" s="3">
        <v>45</v>
      </c>
      <c r="D24" s="3">
        <v>181.43</v>
      </c>
      <c r="E24" s="15">
        <v>2012</v>
      </c>
      <c r="F24" s="14" t="s">
        <v>6</v>
      </c>
    </row>
    <row r="25" spans="1:6" x14ac:dyDescent="0.25">
      <c r="A25" s="1">
        <v>4</v>
      </c>
      <c r="B25" s="14" t="s">
        <v>10</v>
      </c>
      <c r="C25" s="3">
        <v>5</v>
      </c>
      <c r="D25" s="3">
        <v>9.32</v>
      </c>
      <c r="E25" s="15">
        <v>2012</v>
      </c>
      <c r="F25" s="14" t="s">
        <v>6</v>
      </c>
    </row>
    <row r="26" spans="1:6" x14ac:dyDescent="0.25">
      <c r="A26" s="1">
        <v>6</v>
      </c>
      <c r="B26" s="14" t="s">
        <v>11</v>
      </c>
      <c r="C26" s="3">
        <v>3</v>
      </c>
      <c r="D26" s="3">
        <v>5.03</v>
      </c>
      <c r="E26" s="15">
        <v>2012</v>
      </c>
      <c r="F26" s="14" t="s">
        <v>6</v>
      </c>
    </row>
    <row r="27" spans="1:6" x14ac:dyDescent="0.25">
      <c r="A27" s="1">
        <v>7</v>
      </c>
      <c r="B27" s="14" t="s">
        <v>12</v>
      </c>
      <c r="C27" s="3">
        <v>10570</v>
      </c>
      <c r="D27" s="3">
        <v>18506.84</v>
      </c>
      <c r="E27" s="15">
        <v>2012</v>
      </c>
      <c r="F27" s="14" t="s">
        <v>6</v>
      </c>
    </row>
    <row r="28" spans="1:6" x14ac:dyDescent="0.25">
      <c r="A28" s="1">
        <v>10</v>
      </c>
      <c r="B28" s="14" t="s">
        <v>14</v>
      </c>
      <c r="C28" s="3">
        <v>45</v>
      </c>
      <c r="D28" s="3">
        <v>66.14</v>
      </c>
      <c r="E28" s="15">
        <v>2012</v>
      </c>
      <c r="F28" s="14" t="s">
        <v>6</v>
      </c>
    </row>
    <row r="29" spans="1:6" x14ac:dyDescent="0.25">
      <c r="A29" s="1">
        <v>11</v>
      </c>
      <c r="B29" s="14" t="s">
        <v>15</v>
      </c>
      <c r="C29" s="3">
        <v>6985</v>
      </c>
      <c r="D29" s="3">
        <v>14000.76</v>
      </c>
      <c r="E29" s="15">
        <v>2012</v>
      </c>
      <c r="F29" s="14" t="s">
        <v>6</v>
      </c>
    </row>
    <row r="30" spans="1:6" x14ac:dyDescent="0.25">
      <c r="A30" s="1">
        <v>12</v>
      </c>
      <c r="B30" s="14" t="s">
        <v>16</v>
      </c>
      <c r="C30" s="3">
        <v>2019</v>
      </c>
      <c r="D30" s="3">
        <v>7148.04</v>
      </c>
      <c r="E30" s="15">
        <v>2012</v>
      </c>
      <c r="F30" s="14" t="s">
        <v>6</v>
      </c>
    </row>
    <row r="31" spans="1:6" x14ac:dyDescent="0.25">
      <c r="A31" s="1">
        <v>13</v>
      </c>
      <c r="B31" s="14" t="s">
        <v>17</v>
      </c>
      <c r="C31" s="3">
        <v>455</v>
      </c>
      <c r="D31" s="3">
        <v>607.23</v>
      </c>
      <c r="E31" s="15">
        <v>2012</v>
      </c>
      <c r="F31" s="14" t="s">
        <v>6</v>
      </c>
    </row>
    <row r="32" spans="1:6" x14ac:dyDescent="0.25">
      <c r="A32" s="1">
        <v>14</v>
      </c>
      <c r="B32" s="14" t="s">
        <v>18</v>
      </c>
      <c r="C32" s="3">
        <v>43</v>
      </c>
      <c r="D32" s="3">
        <v>93.89</v>
      </c>
      <c r="E32" s="15">
        <v>2012</v>
      </c>
      <c r="F32" s="14" t="s">
        <v>6</v>
      </c>
    </row>
    <row r="33" spans="1:6" x14ac:dyDescent="0.25">
      <c r="A33" s="1">
        <v>16</v>
      </c>
      <c r="B33" s="14" t="s">
        <v>19</v>
      </c>
      <c r="C33" s="3">
        <v>1117</v>
      </c>
      <c r="D33" s="3">
        <v>2941.24</v>
      </c>
      <c r="E33" s="15">
        <v>2012</v>
      </c>
      <c r="F33" s="14" t="s">
        <v>6</v>
      </c>
    </row>
    <row r="34" spans="1:6" x14ac:dyDescent="0.25">
      <c r="A34" s="1">
        <v>17</v>
      </c>
      <c r="B34" s="14" t="s">
        <v>20</v>
      </c>
      <c r="C34" s="3">
        <v>1673</v>
      </c>
      <c r="D34" s="3">
        <v>8770.16</v>
      </c>
      <c r="E34" s="15">
        <v>2012</v>
      </c>
      <c r="F34" s="14" t="s">
        <v>6</v>
      </c>
    </row>
    <row r="35" spans="1:6" x14ac:dyDescent="0.25">
      <c r="A35" s="1">
        <v>21</v>
      </c>
      <c r="B35" s="14" t="s">
        <v>22</v>
      </c>
      <c r="C35" s="3">
        <v>11</v>
      </c>
      <c r="D35" s="3">
        <v>16.739999999999998</v>
      </c>
      <c r="E35" s="15">
        <v>2012</v>
      </c>
      <c r="F35" s="14" t="s">
        <v>6</v>
      </c>
    </row>
    <row r="36" spans="1:6" x14ac:dyDescent="0.25">
      <c r="A36" s="1">
        <v>23</v>
      </c>
      <c r="B36" s="14" t="s">
        <v>23</v>
      </c>
      <c r="C36" s="3">
        <v>5880</v>
      </c>
      <c r="D36" s="3">
        <v>22802.89</v>
      </c>
      <c r="E36" s="15">
        <v>2012</v>
      </c>
      <c r="F36" s="14" t="s">
        <v>6</v>
      </c>
    </row>
    <row r="37" spans="1:6" x14ac:dyDescent="0.25">
      <c r="A37" s="1">
        <v>26</v>
      </c>
      <c r="B37" s="14" t="s">
        <v>29</v>
      </c>
      <c r="C37" s="3">
        <v>2</v>
      </c>
      <c r="D37" s="3">
        <v>0.27</v>
      </c>
      <c r="E37" s="15">
        <v>2012</v>
      </c>
      <c r="F37" s="14" t="s">
        <v>6</v>
      </c>
    </row>
    <row r="38" spans="1:6" x14ac:dyDescent="0.25">
      <c r="A38" s="1">
        <v>1</v>
      </c>
      <c r="B38" s="18" t="s">
        <v>8</v>
      </c>
      <c r="C38" s="3">
        <v>35029</v>
      </c>
      <c r="D38" s="3">
        <v>193000.53</v>
      </c>
      <c r="E38" s="19">
        <v>2011</v>
      </c>
      <c r="F38" s="18" t="s">
        <v>6</v>
      </c>
    </row>
    <row r="39" spans="1:6" x14ac:dyDescent="0.25">
      <c r="A39" s="1">
        <v>2</v>
      </c>
      <c r="B39" s="18" t="s">
        <v>8</v>
      </c>
      <c r="C39" s="3">
        <v>1</v>
      </c>
      <c r="D39" s="3">
        <v>8.16</v>
      </c>
      <c r="E39" s="19">
        <v>2011</v>
      </c>
      <c r="F39" s="18" t="s">
        <v>6</v>
      </c>
    </row>
    <row r="40" spans="1:6" x14ac:dyDescent="0.25">
      <c r="A40" s="1">
        <v>3</v>
      </c>
      <c r="B40" s="18" t="s">
        <v>9</v>
      </c>
      <c r="C40" s="3">
        <v>54</v>
      </c>
      <c r="D40" s="3">
        <v>549.30999999999995</v>
      </c>
      <c r="E40" s="19">
        <v>2011</v>
      </c>
      <c r="F40" s="18" t="s">
        <v>6</v>
      </c>
    </row>
    <row r="41" spans="1:6" x14ac:dyDescent="0.25">
      <c r="A41" s="1">
        <v>4</v>
      </c>
      <c r="B41" s="18" t="s">
        <v>10</v>
      </c>
      <c r="C41" s="3">
        <v>7</v>
      </c>
      <c r="D41" s="3">
        <v>11.85</v>
      </c>
      <c r="E41" s="19">
        <v>2011</v>
      </c>
      <c r="F41" s="18" t="s">
        <v>6</v>
      </c>
    </row>
    <row r="42" spans="1:6" x14ac:dyDescent="0.25">
      <c r="A42" s="1">
        <v>5</v>
      </c>
      <c r="B42" s="18" t="s">
        <v>30</v>
      </c>
      <c r="C42" s="3">
        <v>1</v>
      </c>
      <c r="D42" s="3">
        <v>0</v>
      </c>
      <c r="E42" s="19">
        <v>2011</v>
      </c>
      <c r="F42" s="18" t="s">
        <v>6</v>
      </c>
    </row>
    <row r="43" spans="1:6" x14ac:dyDescent="0.25">
      <c r="A43" s="1">
        <v>6</v>
      </c>
      <c r="B43" s="18" t="s">
        <v>11</v>
      </c>
      <c r="C43" s="3">
        <v>1</v>
      </c>
      <c r="D43" s="3">
        <v>4.28</v>
      </c>
      <c r="E43" s="19">
        <v>2011</v>
      </c>
      <c r="F43" s="18" t="s">
        <v>6</v>
      </c>
    </row>
    <row r="44" spans="1:6" x14ac:dyDescent="0.25">
      <c r="A44" s="1">
        <v>7</v>
      </c>
      <c r="B44" s="18" t="s">
        <v>12</v>
      </c>
      <c r="C44" s="3">
        <v>8326</v>
      </c>
      <c r="D44" s="3">
        <v>14825.83</v>
      </c>
      <c r="E44" s="19">
        <v>2011</v>
      </c>
      <c r="F44" s="18" t="s">
        <v>6</v>
      </c>
    </row>
    <row r="45" spans="1:6" x14ac:dyDescent="0.25">
      <c r="A45" s="1">
        <v>10</v>
      </c>
      <c r="B45" s="18" t="s">
        <v>14</v>
      </c>
      <c r="C45" s="3">
        <v>34</v>
      </c>
      <c r="D45" s="3">
        <v>40.51</v>
      </c>
      <c r="E45" s="19">
        <v>2011</v>
      </c>
      <c r="F45" s="18" t="s">
        <v>6</v>
      </c>
    </row>
    <row r="46" spans="1:6" x14ac:dyDescent="0.25">
      <c r="A46" s="1">
        <v>11</v>
      </c>
      <c r="B46" s="18" t="s">
        <v>15</v>
      </c>
      <c r="C46" s="3">
        <v>6770</v>
      </c>
      <c r="D46" s="3">
        <v>14225.8</v>
      </c>
      <c r="E46" s="19">
        <v>2011</v>
      </c>
      <c r="F46" s="18" t="s">
        <v>6</v>
      </c>
    </row>
    <row r="47" spans="1:6" x14ac:dyDescent="0.25">
      <c r="A47" s="1">
        <v>12</v>
      </c>
      <c r="B47" s="18" t="s">
        <v>16</v>
      </c>
      <c r="C47" s="3">
        <v>1156</v>
      </c>
      <c r="D47" s="3">
        <v>4623.04</v>
      </c>
      <c r="E47" s="19">
        <v>2011</v>
      </c>
      <c r="F47" s="18" t="s">
        <v>6</v>
      </c>
    </row>
    <row r="48" spans="1:6" x14ac:dyDescent="0.25">
      <c r="A48" s="1">
        <v>13</v>
      </c>
      <c r="B48" s="18" t="s">
        <v>17</v>
      </c>
      <c r="C48" s="3">
        <v>421</v>
      </c>
      <c r="D48" s="3">
        <v>703.31</v>
      </c>
      <c r="E48" s="19">
        <v>2011</v>
      </c>
      <c r="F48" s="18" t="s">
        <v>6</v>
      </c>
    </row>
    <row r="49" spans="1:6" x14ac:dyDescent="0.25">
      <c r="A49" s="1">
        <v>14</v>
      </c>
      <c r="B49" s="18" t="s">
        <v>18</v>
      </c>
      <c r="C49" s="3">
        <v>110</v>
      </c>
      <c r="D49" s="3">
        <v>224.52</v>
      </c>
      <c r="E49" s="19">
        <v>2011</v>
      </c>
      <c r="F49" s="18" t="s">
        <v>6</v>
      </c>
    </row>
    <row r="50" spans="1:6" x14ac:dyDescent="0.25">
      <c r="A50" s="1">
        <v>16</v>
      </c>
      <c r="B50" s="18" t="s">
        <v>19</v>
      </c>
      <c r="C50" s="3">
        <v>471</v>
      </c>
      <c r="D50" s="3">
        <v>1070.8599999999999</v>
      </c>
      <c r="E50" s="19">
        <v>2011</v>
      </c>
      <c r="F50" s="18" t="s">
        <v>6</v>
      </c>
    </row>
    <row r="51" spans="1:6" x14ac:dyDescent="0.25">
      <c r="A51" s="1">
        <v>17</v>
      </c>
      <c r="B51" s="18" t="s">
        <v>20</v>
      </c>
      <c r="C51" s="3">
        <v>1321</v>
      </c>
      <c r="D51" s="3">
        <v>8531.89</v>
      </c>
      <c r="E51" s="19">
        <v>2011</v>
      </c>
      <c r="F51" s="18" t="s">
        <v>6</v>
      </c>
    </row>
    <row r="52" spans="1:6" x14ac:dyDescent="0.25">
      <c r="A52" s="1">
        <v>21</v>
      </c>
      <c r="B52" s="18" t="s">
        <v>22</v>
      </c>
      <c r="C52" s="3">
        <v>1</v>
      </c>
      <c r="D52" s="3">
        <v>0.43</v>
      </c>
      <c r="E52" s="19">
        <v>2011</v>
      </c>
      <c r="F52" s="18" t="s">
        <v>6</v>
      </c>
    </row>
    <row r="53" spans="1:6" x14ac:dyDescent="0.25">
      <c r="A53" s="1">
        <v>23</v>
      </c>
      <c r="B53" s="18" t="s">
        <v>23</v>
      </c>
      <c r="C53" s="3">
        <v>4766</v>
      </c>
      <c r="D53" s="3">
        <v>19203.84</v>
      </c>
      <c r="E53" s="19">
        <v>2011</v>
      </c>
      <c r="F53" s="18" t="s">
        <v>6</v>
      </c>
    </row>
    <row r="54" spans="1:6" x14ac:dyDescent="0.25">
      <c r="A54" s="1">
        <v>26</v>
      </c>
      <c r="B54" s="18" t="s">
        <v>29</v>
      </c>
      <c r="C54" s="3">
        <v>6</v>
      </c>
      <c r="D54" s="3">
        <v>8.0500000000000007</v>
      </c>
      <c r="E54" s="19">
        <v>2011</v>
      </c>
      <c r="F54" s="18" t="s">
        <v>6</v>
      </c>
    </row>
    <row r="55" spans="1:6" x14ac:dyDescent="0.25">
      <c r="A55" s="1">
        <v>1</v>
      </c>
      <c r="B55" s="21" t="s">
        <v>8</v>
      </c>
      <c r="C55" s="3">
        <v>35921</v>
      </c>
      <c r="D55" s="3">
        <v>191526.16</v>
      </c>
      <c r="E55" s="22">
        <v>2010</v>
      </c>
      <c r="F55" s="21" t="s">
        <v>6</v>
      </c>
    </row>
    <row r="56" spans="1:6" x14ac:dyDescent="0.25">
      <c r="A56" s="1">
        <v>2</v>
      </c>
      <c r="B56" s="21" t="s">
        <v>8</v>
      </c>
      <c r="C56" s="3">
        <v>1</v>
      </c>
      <c r="D56" s="3">
        <v>3.09</v>
      </c>
      <c r="E56" s="22">
        <v>2010</v>
      </c>
      <c r="F56" s="21" t="s">
        <v>6</v>
      </c>
    </row>
    <row r="57" spans="1:6" x14ac:dyDescent="0.25">
      <c r="A57" s="1">
        <v>3</v>
      </c>
      <c r="B57" s="21" t="s">
        <v>9</v>
      </c>
      <c r="C57" s="3">
        <v>56</v>
      </c>
      <c r="D57" s="3">
        <v>690.52</v>
      </c>
      <c r="E57" s="22">
        <v>2010</v>
      </c>
      <c r="F57" s="21" t="s">
        <v>6</v>
      </c>
    </row>
    <row r="58" spans="1:6" x14ac:dyDescent="0.25">
      <c r="A58" s="1">
        <v>4</v>
      </c>
      <c r="B58" s="21" t="s">
        <v>10</v>
      </c>
      <c r="C58" s="3">
        <v>46</v>
      </c>
      <c r="D58" s="3">
        <v>228.97</v>
      </c>
      <c r="E58" s="22">
        <v>2010</v>
      </c>
      <c r="F58" s="21" t="s">
        <v>6</v>
      </c>
    </row>
    <row r="59" spans="1:6" x14ac:dyDescent="0.25">
      <c r="A59" s="1">
        <v>5</v>
      </c>
      <c r="B59" s="21" t="s">
        <v>30</v>
      </c>
      <c r="C59" s="3">
        <v>2</v>
      </c>
      <c r="D59" s="3">
        <v>20.239999999999998</v>
      </c>
      <c r="E59" s="22">
        <v>2010</v>
      </c>
      <c r="F59" s="21" t="s">
        <v>6</v>
      </c>
    </row>
    <row r="60" spans="1:6" x14ac:dyDescent="0.25">
      <c r="A60" s="1">
        <v>6</v>
      </c>
      <c r="B60" s="21" t="s">
        <v>11</v>
      </c>
      <c r="C60" s="3">
        <v>6</v>
      </c>
      <c r="D60" s="3">
        <v>11.88</v>
      </c>
      <c r="E60" s="22">
        <v>2010</v>
      </c>
      <c r="F60" s="21" t="s">
        <v>6</v>
      </c>
    </row>
    <row r="61" spans="1:6" x14ac:dyDescent="0.25">
      <c r="A61" s="1">
        <v>7</v>
      </c>
      <c r="B61" s="21" t="s">
        <v>12</v>
      </c>
      <c r="C61" s="3">
        <v>7412</v>
      </c>
      <c r="D61" s="3">
        <v>12792.37</v>
      </c>
      <c r="E61" s="22">
        <v>2010</v>
      </c>
      <c r="F61" s="21" t="s">
        <v>6</v>
      </c>
    </row>
    <row r="62" spans="1:6" x14ac:dyDescent="0.25">
      <c r="A62" s="1">
        <v>8</v>
      </c>
      <c r="B62" s="21" t="s">
        <v>13</v>
      </c>
      <c r="C62" s="3">
        <v>6</v>
      </c>
      <c r="D62" s="3">
        <v>10.36</v>
      </c>
      <c r="E62" s="22">
        <v>2010</v>
      </c>
      <c r="F62" s="21" t="s">
        <v>6</v>
      </c>
    </row>
    <row r="63" spans="1:6" x14ac:dyDescent="0.25">
      <c r="A63" s="1">
        <v>9</v>
      </c>
      <c r="B63" s="21" t="s">
        <v>31</v>
      </c>
      <c r="C63" s="3">
        <v>1</v>
      </c>
      <c r="D63" s="3">
        <v>8.7899999999999991</v>
      </c>
      <c r="E63" s="22">
        <v>2010</v>
      </c>
      <c r="F63" s="21" t="s">
        <v>6</v>
      </c>
    </row>
    <row r="64" spans="1:6" x14ac:dyDescent="0.25">
      <c r="A64" s="1">
        <v>10</v>
      </c>
      <c r="B64" s="21" t="s">
        <v>14</v>
      </c>
      <c r="C64" s="3">
        <v>39</v>
      </c>
      <c r="D64" s="3">
        <v>52.68</v>
      </c>
      <c r="E64" s="22">
        <v>2010</v>
      </c>
      <c r="F64" s="21" t="s">
        <v>6</v>
      </c>
    </row>
    <row r="65" spans="1:6" x14ac:dyDescent="0.25">
      <c r="A65" s="1">
        <v>11</v>
      </c>
      <c r="B65" s="21" t="s">
        <v>15</v>
      </c>
      <c r="C65" s="3">
        <v>8827</v>
      </c>
      <c r="D65" s="3">
        <v>18133.759999999998</v>
      </c>
      <c r="E65" s="22">
        <v>2010</v>
      </c>
      <c r="F65" s="21" t="s">
        <v>6</v>
      </c>
    </row>
    <row r="66" spans="1:6" x14ac:dyDescent="0.25">
      <c r="A66" s="1">
        <v>12</v>
      </c>
      <c r="B66" s="21" t="s">
        <v>16</v>
      </c>
      <c r="C66" s="3">
        <v>1480</v>
      </c>
      <c r="D66" s="3">
        <v>7382.19</v>
      </c>
      <c r="E66" s="22">
        <v>2010</v>
      </c>
      <c r="F66" s="21" t="s">
        <v>6</v>
      </c>
    </row>
    <row r="67" spans="1:6" x14ac:dyDescent="0.25">
      <c r="A67" s="1">
        <v>13</v>
      </c>
      <c r="B67" s="21" t="s">
        <v>17</v>
      </c>
      <c r="C67" s="3">
        <v>577</v>
      </c>
      <c r="D67" s="3">
        <v>1227.1300000000001</v>
      </c>
      <c r="E67" s="22">
        <v>2010</v>
      </c>
      <c r="F67" s="21" t="s">
        <v>6</v>
      </c>
    </row>
    <row r="68" spans="1:6" x14ac:dyDescent="0.25">
      <c r="A68" s="1">
        <v>14</v>
      </c>
      <c r="B68" s="21" t="s">
        <v>18</v>
      </c>
      <c r="C68" s="3">
        <v>227</v>
      </c>
      <c r="D68" s="3">
        <v>660.64</v>
      </c>
      <c r="E68" s="22">
        <v>2010</v>
      </c>
      <c r="F68" s="21" t="s">
        <v>6</v>
      </c>
    </row>
    <row r="69" spans="1:6" x14ac:dyDescent="0.25">
      <c r="A69" s="1">
        <v>16</v>
      </c>
      <c r="B69" s="21" t="s">
        <v>19</v>
      </c>
      <c r="C69" s="3">
        <v>38</v>
      </c>
      <c r="D69" s="3">
        <v>72.19</v>
      </c>
      <c r="E69" s="22">
        <v>2010</v>
      </c>
      <c r="F69" s="21" t="s">
        <v>6</v>
      </c>
    </row>
    <row r="70" spans="1:6" x14ac:dyDescent="0.25">
      <c r="A70" s="1">
        <v>17</v>
      </c>
      <c r="B70" s="21" t="s">
        <v>20</v>
      </c>
      <c r="C70" s="3">
        <v>1372</v>
      </c>
      <c r="D70" s="3">
        <v>9903.59</v>
      </c>
      <c r="E70" s="22">
        <v>2010</v>
      </c>
      <c r="F70" s="21" t="s">
        <v>6</v>
      </c>
    </row>
    <row r="71" spans="1:6" x14ac:dyDescent="0.25">
      <c r="A71" s="1">
        <v>21</v>
      </c>
      <c r="B71" s="21" t="s">
        <v>22</v>
      </c>
      <c r="C71" s="3">
        <v>8</v>
      </c>
      <c r="D71" s="3">
        <v>30.77</v>
      </c>
      <c r="E71" s="22">
        <v>2010</v>
      </c>
      <c r="F71" s="21" t="s">
        <v>6</v>
      </c>
    </row>
    <row r="72" spans="1:6" x14ac:dyDescent="0.25">
      <c r="A72" s="1">
        <v>23</v>
      </c>
      <c r="B72" s="21" t="s">
        <v>23</v>
      </c>
      <c r="C72" s="3">
        <v>4526</v>
      </c>
      <c r="D72" s="3">
        <v>18620</v>
      </c>
      <c r="E72" s="22">
        <v>2010</v>
      </c>
      <c r="F72" s="21" t="s">
        <v>6</v>
      </c>
    </row>
    <row r="73" spans="1:6" x14ac:dyDescent="0.25">
      <c r="A73" s="1">
        <v>1</v>
      </c>
      <c r="B73" s="24" t="s">
        <v>8</v>
      </c>
      <c r="C73" s="3">
        <v>30700</v>
      </c>
      <c r="D73" s="3">
        <v>183120.73</v>
      </c>
      <c r="E73" s="25">
        <v>2013</v>
      </c>
      <c r="F73" t="s">
        <v>32</v>
      </c>
    </row>
    <row r="74" spans="1:6" x14ac:dyDescent="0.25">
      <c r="A74" s="1">
        <v>3</v>
      </c>
      <c r="B74" s="24" t="s">
        <v>9</v>
      </c>
      <c r="C74" s="3">
        <v>95</v>
      </c>
      <c r="D74" s="3">
        <v>622.37</v>
      </c>
      <c r="E74" s="25">
        <v>2013</v>
      </c>
      <c r="F74" s="24" t="s">
        <v>32</v>
      </c>
    </row>
    <row r="75" spans="1:6" x14ac:dyDescent="0.25">
      <c r="A75" s="1">
        <v>4</v>
      </c>
      <c r="B75" s="24" t="s">
        <v>10</v>
      </c>
      <c r="C75" s="3">
        <v>7</v>
      </c>
      <c r="D75" s="3">
        <v>27.74</v>
      </c>
      <c r="E75" s="25">
        <v>2013</v>
      </c>
      <c r="F75" s="24" t="s">
        <v>32</v>
      </c>
    </row>
    <row r="76" spans="1:6" x14ac:dyDescent="0.25">
      <c r="A76" s="1">
        <v>6</v>
      </c>
      <c r="B76" s="24" t="s">
        <v>11</v>
      </c>
      <c r="C76" s="3">
        <v>1</v>
      </c>
      <c r="D76" s="3">
        <v>10.53</v>
      </c>
      <c r="E76" s="25">
        <v>2013</v>
      </c>
      <c r="F76" s="24" t="s">
        <v>32</v>
      </c>
    </row>
    <row r="77" spans="1:6" x14ac:dyDescent="0.25">
      <c r="A77" s="1">
        <v>7</v>
      </c>
      <c r="B77" s="24" t="s">
        <v>12</v>
      </c>
      <c r="C77" s="3">
        <v>4886</v>
      </c>
      <c r="D77" s="3">
        <v>5748.87</v>
      </c>
      <c r="E77" s="25">
        <v>2013</v>
      </c>
      <c r="F77" s="24" t="s">
        <v>32</v>
      </c>
    </row>
    <row r="78" spans="1:6" x14ac:dyDescent="0.25">
      <c r="A78" s="1">
        <v>8</v>
      </c>
      <c r="B78" s="24" t="s">
        <v>13</v>
      </c>
      <c r="C78" s="3">
        <v>2</v>
      </c>
      <c r="D78" s="3">
        <v>1.77</v>
      </c>
      <c r="E78" s="25">
        <v>2013</v>
      </c>
      <c r="F78" s="24" t="s">
        <v>32</v>
      </c>
    </row>
    <row r="79" spans="1:6" x14ac:dyDescent="0.25">
      <c r="A79" s="1">
        <v>12</v>
      </c>
      <c r="B79" s="24" t="s">
        <v>16</v>
      </c>
      <c r="C79" s="3">
        <v>5</v>
      </c>
      <c r="D79" s="3">
        <v>7.2</v>
      </c>
      <c r="E79" s="25">
        <v>2013</v>
      </c>
      <c r="F79" s="24" t="s">
        <v>32</v>
      </c>
    </row>
    <row r="80" spans="1:6" x14ac:dyDescent="0.25">
      <c r="A80" s="1">
        <v>13</v>
      </c>
      <c r="B80" s="24" t="s">
        <v>17</v>
      </c>
      <c r="C80" s="3">
        <v>2</v>
      </c>
      <c r="D80" s="3">
        <v>11.09</v>
      </c>
      <c r="E80" s="25">
        <v>2013</v>
      </c>
      <c r="F80" s="24" t="s">
        <v>32</v>
      </c>
    </row>
    <row r="81" spans="1:6" x14ac:dyDescent="0.25">
      <c r="A81" s="1">
        <v>15</v>
      </c>
      <c r="B81" s="24" t="s">
        <v>33</v>
      </c>
      <c r="C81" s="3">
        <v>14</v>
      </c>
      <c r="D81" s="3">
        <v>9.92</v>
      </c>
      <c r="E81" s="25">
        <v>2013</v>
      </c>
      <c r="F81" s="24" t="s">
        <v>32</v>
      </c>
    </row>
    <row r="82" spans="1:6" x14ac:dyDescent="0.25">
      <c r="A82" s="1">
        <v>16</v>
      </c>
      <c r="B82" s="24" t="s">
        <v>19</v>
      </c>
      <c r="C82" s="3">
        <v>3</v>
      </c>
      <c r="D82" s="3">
        <v>15.6</v>
      </c>
      <c r="E82" s="25">
        <v>2013</v>
      </c>
      <c r="F82" s="24" t="s">
        <v>32</v>
      </c>
    </row>
    <row r="83" spans="1:6" x14ac:dyDescent="0.25">
      <c r="A83" s="1">
        <v>20</v>
      </c>
      <c r="B83" s="24" t="s">
        <v>21</v>
      </c>
      <c r="C83" s="3">
        <v>128</v>
      </c>
      <c r="D83" s="3">
        <v>910.49</v>
      </c>
      <c r="E83" s="25">
        <v>2013</v>
      </c>
      <c r="F83" s="24" t="s">
        <v>32</v>
      </c>
    </row>
    <row r="84" spans="1:6" x14ac:dyDescent="0.25">
      <c r="A84" s="1">
        <v>21</v>
      </c>
      <c r="B84" s="24" t="s">
        <v>22</v>
      </c>
      <c r="C84" s="3">
        <v>1</v>
      </c>
      <c r="D84" s="3">
        <v>0.95</v>
      </c>
      <c r="E84" s="25">
        <v>2013</v>
      </c>
      <c r="F84" s="24" t="s">
        <v>32</v>
      </c>
    </row>
    <row r="85" spans="1:6" x14ac:dyDescent="0.25">
      <c r="A85" s="1">
        <v>23</v>
      </c>
      <c r="B85" s="24" t="s">
        <v>23</v>
      </c>
      <c r="C85" s="3">
        <v>1180</v>
      </c>
      <c r="D85" s="3">
        <v>3496.64</v>
      </c>
      <c r="E85" s="25">
        <v>2013</v>
      </c>
      <c r="F85" s="24" t="s">
        <v>32</v>
      </c>
    </row>
    <row r="86" spans="1:6" x14ac:dyDescent="0.25">
      <c r="A86" s="1">
        <v>24</v>
      </c>
      <c r="B86" s="24" t="s">
        <v>34</v>
      </c>
      <c r="C86" s="3">
        <v>1</v>
      </c>
      <c r="D86" s="3">
        <v>0.42</v>
      </c>
      <c r="E86" s="25">
        <v>2013</v>
      </c>
      <c r="F86" s="24" t="s">
        <v>32</v>
      </c>
    </row>
    <row r="87" spans="1:6" x14ac:dyDescent="0.25">
      <c r="A87" s="1">
        <v>26</v>
      </c>
      <c r="B87" s="24" t="s">
        <v>29</v>
      </c>
      <c r="C87" s="3">
        <v>360</v>
      </c>
      <c r="D87" s="3">
        <v>243.18</v>
      </c>
      <c r="E87" s="25">
        <v>2013</v>
      </c>
      <c r="F87" s="24" t="s">
        <v>32</v>
      </c>
    </row>
    <row r="88" spans="1:6" x14ac:dyDescent="0.25">
      <c r="A88" s="1">
        <v>1</v>
      </c>
      <c r="B88" s="26" t="s">
        <v>8</v>
      </c>
      <c r="C88" s="3">
        <v>26893</v>
      </c>
      <c r="D88" s="3">
        <v>163517.82</v>
      </c>
      <c r="E88" s="27">
        <v>2012</v>
      </c>
      <c r="F88" s="26" t="s">
        <v>32</v>
      </c>
    </row>
    <row r="89" spans="1:6" x14ac:dyDescent="0.25">
      <c r="A89" s="1">
        <v>3</v>
      </c>
      <c r="B89" s="26" t="s">
        <v>9</v>
      </c>
      <c r="C89" s="3">
        <v>184</v>
      </c>
      <c r="D89" s="3">
        <v>727.52</v>
      </c>
      <c r="E89" s="27">
        <v>2012</v>
      </c>
      <c r="F89" s="26" t="s">
        <v>32</v>
      </c>
    </row>
    <row r="90" spans="1:6" x14ac:dyDescent="0.25">
      <c r="A90" s="1">
        <v>4</v>
      </c>
      <c r="B90" s="26" t="s">
        <v>10</v>
      </c>
      <c r="C90" s="3">
        <v>3</v>
      </c>
      <c r="D90" s="3">
        <v>2.68</v>
      </c>
      <c r="E90" s="27">
        <v>2012</v>
      </c>
      <c r="F90" s="26" t="s">
        <v>32</v>
      </c>
    </row>
    <row r="91" spans="1:6" x14ac:dyDescent="0.25">
      <c r="A91" s="1">
        <v>7</v>
      </c>
      <c r="B91" s="26" t="s">
        <v>12</v>
      </c>
      <c r="C91" s="3">
        <v>5295</v>
      </c>
      <c r="D91" s="3">
        <v>7553.76</v>
      </c>
      <c r="E91" s="27">
        <v>2012</v>
      </c>
      <c r="F91" s="26" t="s">
        <v>32</v>
      </c>
    </row>
    <row r="92" spans="1:6" x14ac:dyDescent="0.25">
      <c r="A92" s="1">
        <v>8</v>
      </c>
      <c r="B92" s="26" t="s">
        <v>13</v>
      </c>
      <c r="C92" s="3">
        <v>1</v>
      </c>
      <c r="D92" s="3">
        <v>1.6</v>
      </c>
      <c r="E92" s="27">
        <v>2012</v>
      </c>
      <c r="F92" s="26" t="s">
        <v>32</v>
      </c>
    </row>
    <row r="93" spans="1:6" x14ac:dyDescent="0.25">
      <c r="A93" s="1">
        <v>10</v>
      </c>
      <c r="B93" s="26" t="s">
        <v>14</v>
      </c>
      <c r="C93" s="3">
        <v>2</v>
      </c>
      <c r="D93" s="3">
        <v>9.86</v>
      </c>
      <c r="E93" s="27">
        <v>2012</v>
      </c>
      <c r="F93" s="26" t="s">
        <v>32</v>
      </c>
    </row>
    <row r="94" spans="1:6" x14ac:dyDescent="0.25">
      <c r="A94" s="1">
        <v>12</v>
      </c>
      <c r="B94" s="26" t="s">
        <v>16</v>
      </c>
      <c r="C94" s="3">
        <v>21</v>
      </c>
      <c r="D94" s="3">
        <v>55.93</v>
      </c>
      <c r="E94" s="27">
        <v>2012</v>
      </c>
      <c r="F94" s="26" t="s">
        <v>32</v>
      </c>
    </row>
    <row r="95" spans="1:6" x14ac:dyDescent="0.25">
      <c r="A95" s="1">
        <v>15</v>
      </c>
      <c r="B95" s="26" t="s">
        <v>33</v>
      </c>
      <c r="C95" s="3">
        <v>10</v>
      </c>
      <c r="D95" s="3">
        <v>8.92</v>
      </c>
      <c r="E95" s="27">
        <v>2012</v>
      </c>
      <c r="F95" s="26" t="s">
        <v>32</v>
      </c>
    </row>
    <row r="96" spans="1:6" x14ac:dyDescent="0.25">
      <c r="A96" s="1">
        <v>16</v>
      </c>
      <c r="B96" s="26" t="s">
        <v>19</v>
      </c>
      <c r="C96" s="3">
        <v>6</v>
      </c>
      <c r="D96" s="3">
        <v>6.23</v>
      </c>
      <c r="E96" s="27">
        <v>2012</v>
      </c>
      <c r="F96" s="26" t="s">
        <v>32</v>
      </c>
    </row>
    <row r="97" spans="1:6" x14ac:dyDescent="0.25">
      <c r="A97" s="1">
        <v>21</v>
      </c>
      <c r="B97" s="26" t="s">
        <v>22</v>
      </c>
      <c r="C97" s="3">
        <v>1</v>
      </c>
      <c r="D97" s="3">
        <v>0.65</v>
      </c>
      <c r="E97" s="27">
        <v>2012</v>
      </c>
      <c r="F97" s="26" t="s">
        <v>32</v>
      </c>
    </row>
    <row r="98" spans="1:6" x14ac:dyDescent="0.25">
      <c r="A98" s="1">
        <v>23</v>
      </c>
      <c r="B98" s="26" t="s">
        <v>23</v>
      </c>
      <c r="C98" s="3">
        <v>1338</v>
      </c>
      <c r="D98" s="3">
        <v>4236.49</v>
      </c>
      <c r="E98" s="27">
        <v>2012</v>
      </c>
      <c r="F98" s="26" t="s">
        <v>32</v>
      </c>
    </row>
    <row r="99" spans="1:6" x14ac:dyDescent="0.25">
      <c r="A99" s="1">
        <v>1</v>
      </c>
      <c r="B99" s="29" t="s">
        <v>8</v>
      </c>
      <c r="C99" s="3">
        <v>31812</v>
      </c>
      <c r="D99" s="3">
        <v>198785.18</v>
      </c>
      <c r="E99" s="30">
        <v>2011</v>
      </c>
      <c r="F99" s="29" t="s">
        <v>32</v>
      </c>
    </row>
    <row r="100" spans="1:6" x14ac:dyDescent="0.25">
      <c r="A100" s="1">
        <v>3</v>
      </c>
      <c r="B100" s="29" t="s">
        <v>9</v>
      </c>
      <c r="C100" s="3">
        <v>262</v>
      </c>
      <c r="D100" s="3">
        <v>1714.9</v>
      </c>
      <c r="E100" s="30">
        <v>2011</v>
      </c>
      <c r="F100" s="29" t="s">
        <v>32</v>
      </c>
    </row>
    <row r="101" spans="1:6" x14ac:dyDescent="0.25">
      <c r="A101" s="1">
        <v>6</v>
      </c>
      <c r="B101" s="29" t="s">
        <v>11</v>
      </c>
      <c r="C101" s="3">
        <v>1</v>
      </c>
      <c r="D101" s="3">
        <v>5.87</v>
      </c>
      <c r="E101" s="30">
        <v>2011</v>
      </c>
      <c r="F101" s="29" t="s">
        <v>32</v>
      </c>
    </row>
    <row r="102" spans="1:6" x14ac:dyDescent="0.25">
      <c r="A102" s="1">
        <v>7</v>
      </c>
      <c r="B102" s="29" t="s">
        <v>12</v>
      </c>
      <c r="C102" s="3">
        <v>6980</v>
      </c>
      <c r="D102" s="3">
        <v>10525.51</v>
      </c>
      <c r="E102" s="30">
        <v>2011</v>
      </c>
      <c r="F102" s="29" t="s">
        <v>32</v>
      </c>
    </row>
    <row r="103" spans="1:6" x14ac:dyDescent="0.25">
      <c r="A103" s="1">
        <v>9</v>
      </c>
      <c r="B103" s="29" t="s">
        <v>31</v>
      </c>
      <c r="C103" s="3">
        <v>2</v>
      </c>
      <c r="D103" s="3">
        <v>4.16</v>
      </c>
      <c r="E103" s="30">
        <v>2011</v>
      </c>
      <c r="F103" s="29" t="s">
        <v>32</v>
      </c>
    </row>
    <row r="104" spans="1:6" x14ac:dyDescent="0.25">
      <c r="A104" s="1">
        <v>10</v>
      </c>
      <c r="B104" s="29" t="s">
        <v>14</v>
      </c>
      <c r="C104" s="3">
        <v>1</v>
      </c>
      <c r="D104" s="3">
        <v>1.64</v>
      </c>
      <c r="E104" s="30">
        <v>2011</v>
      </c>
      <c r="F104" s="29" t="s">
        <v>32</v>
      </c>
    </row>
    <row r="105" spans="1:6" x14ac:dyDescent="0.25">
      <c r="A105" s="1">
        <v>11</v>
      </c>
      <c r="B105" s="29" t="s">
        <v>15</v>
      </c>
      <c r="C105" s="3">
        <v>1</v>
      </c>
      <c r="D105" s="3">
        <v>7.56</v>
      </c>
      <c r="E105" s="30">
        <v>2011</v>
      </c>
      <c r="F105" s="29" t="s">
        <v>32</v>
      </c>
    </row>
    <row r="106" spans="1:6" x14ac:dyDescent="0.25">
      <c r="A106" s="1">
        <v>12</v>
      </c>
      <c r="B106" s="29" t="s">
        <v>16</v>
      </c>
      <c r="C106" s="3">
        <v>12</v>
      </c>
      <c r="D106" s="3">
        <v>23.98</v>
      </c>
      <c r="E106" s="30">
        <v>2011</v>
      </c>
      <c r="F106" s="29" t="s">
        <v>32</v>
      </c>
    </row>
    <row r="107" spans="1:6" x14ac:dyDescent="0.25">
      <c r="A107" s="1">
        <v>13</v>
      </c>
      <c r="B107" s="29" t="s">
        <v>17</v>
      </c>
      <c r="C107" s="3">
        <v>1</v>
      </c>
      <c r="D107" s="3">
        <v>1</v>
      </c>
      <c r="E107" s="30">
        <v>2011</v>
      </c>
      <c r="F107" s="29" t="s">
        <v>32</v>
      </c>
    </row>
    <row r="108" spans="1:6" x14ac:dyDescent="0.25">
      <c r="A108" s="1">
        <v>15</v>
      </c>
      <c r="B108" s="29" t="s">
        <v>33</v>
      </c>
      <c r="C108" s="3">
        <v>17</v>
      </c>
      <c r="D108" s="3">
        <v>10.26</v>
      </c>
      <c r="E108" s="30">
        <v>2011</v>
      </c>
      <c r="F108" s="29" t="s">
        <v>32</v>
      </c>
    </row>
    <row r="109" spans="1:6" x14ac:dyDescent="0.25">
      <c r="A109" s="1">
        <v>16</v>
      </c>
      <c r="B109" s="29" t="s">
        <v>19</v>
      </c>
      <c r="C109" s="3">
        <v>17</v>
      </c>
      <c r="D109" s="3">
        <v>48.89</v>
      </c>
      <c r="E109" s="30">
        <v>2011</v>
      </c>
      <c r="F109" s="29" t="s">
        <v>32</v>
      </c>
    </row>
    <row r="110" spans="1:6" x14ac:dyDescent="0.25">
      <c r="A110" s="1">
        <v>21</v>
      </c>
      <c r="B110" s="29" t="s">
        <v>22</v>
      </c>
      <c r="C110" s="3">
        <v>1</v>
      </c>
      <c r="D110" s="3">
        <v>1.75</v>
      </c>
      <c r="E110" s="30">
        <v>2011</v>
      </c>
      <c r="F110" s="29" t="s">
        <v>32</v>
      </c>
    </row>
    <row r="111" spans="1:6" x14ac:dyDescent="0.25">
      <c r="A111" s="1">
        <v>23</v>
      </c>
      <c r="B111" s="29" t="s">
        <v>23</v>
      </c>
      <c r="C111" s="3">
        <v>1829</v>
      </c>
      <c r="D111" s="3">
        <v>5936.94</v>
      </c>
      <c r="E111" s="30">
        <v>2011</v>
      </c>
      <c r="F111" s="29" t="s">
        <v>32</v>
      </c>
    </row>
    <row r="112" spans="1:6" x14ac:dyDescent="0.25">
      <c r="A112" s="1">
        <v>1</v>
      </c>
      <c r="B112" s="32" t="s">
        <v>8</v>
      </c>
      <c r="C112" s="3">
        <v>29523</v>
      </c>
      <c r="D112" s="3">
        <v>188866.39</v>
      </c>
      <c r="E112" s="33">
        <v>2010</v>
      </c>
      <c r="F112" s="32" t="s">
        <v>32</v>
      </c>
    </row>
    <row r="113" spans="1:6" x14ac:dyDescent="0.25">
      <c r="A113" s="1">
        <v>3</v>
      </c>
      <c r="B113" s="32" t="s">
        <v>9</v>
      </c>
      <c r="C113" s="3">
        <v>260</v>
      </c>
      <c r="D113" s="3">
        <v>1662.23</v>
      </c>
      <c r="E113" s="33">
        <v>2010</v>
      </c>
      <c r="F113" s="32" t="s">
        <v>32</v>
      </c>
    </row>
    <row r="114" spans="1:6" x14ac:dyDescent="0.25">
      <c r="A114" s="1">
        <v>4</v>
      </c>
      <c r="B114" s="32" t="s">
        <v>10</v>
      </c>
      <c r="C114" s="3">
        <v>78</v>
      </c>
      <c r="D114" s="3">
        <v>109.97</v>
      </c>
      <c r="E114" s="33">
        <v>2010</v>
      </c>
      <c r="F114" s="32" t="s">
        <v>32</v>
      </c>
    </row>
    <row r="115" spans="1:6" x14ac:dyDescent="0.25">
      <c r="A115" s="1">
        <v>7</v>
      </c>
      <c r="B115" s="32" t="s">
        <v>12</v>
      </c>
      <c r="C115" s="3">
        <v>7110</v>
      </c>
      <c r="D115" s="3">
        <v>11217.83</v>
      </c>
      <c r="E115" s="33">
        <v>2010</v>
      </c>
      <c r="F115" s="32" t="s">
        <v>32</v>
      </c>
    </row>
    <row r="116" spans="1:6" x14ac:dyDescent="0.25">
      <c r="A116" s="1">
        <v>8</v>
      </c>
      <c r="B116" s="32" t="s">
        <v>13</v>
      </c>
      <c r="C116" s="3">
        <v>26</v>
      </c>
      <c r="D116" s="3">
        <v>45.12</v>
      </c>
      <c r="E116" s="33">
        <v>2010</v>
      </c>
      <c r="F116" s="32" t="s">
        <v>32</v>
      </c>
    </row>
    <row r="117" spans="1:6" x14ac:dyDescent="0.25">
      <c r="A117" s="1">
        <v>10</v>
      </c>
      <c r="B117" s="32" t="s">
        <v>14</v>
      </c>
      <c r="C117" s="3">
        <v>1</v>
      </c>
      <c r="D117" s="3">
        <v>1.96</v>
      </c>
      <c r="E117" s="33">
        <v>2010</v>
      </c>
      <c r="F117" s="32" t="s">
        <v>32</v>
      </c>
    </row>
    <row r="118" spans="1:6" x14ac:dyDescent="0.25">
      <c r="A118" s="1">
        <v>11</v>
      </c>
      <c r="B118" s="32" t="s">
        <v>15</v>
      </c>
      <c r="C118" s="3">
        <v>31</v>
      </c>
      <c r="D118" s="3">
        <v>74.03</v>
      </c>
      <c r="E118" s="33">
        <v>2010</v>
      </c>
      <c r="F118" s="32" t="s">
        <v>32</v>
      </c>
    </row>
    <row r="119" spans="1:6" x14ac:dyDescent="0.25">
      <c r="A119" s="1">
        <v>12</v>
      </c>
      <c r="B119" s="32" t="s">
        <v>16</v>
      </c>
      <c r="C119" s="3">
        <v>450</v>
      </c>
      <c r="D119" s="3">
        <v>1433.92</v>
      </c>
      <c r="E119" s="33">
        <v>2010</v>
      </c>
      <c r="F119" s="32" t="s">
        <v>32</v>
      </c>
    </row>
    <row r="120" spans="1:6" x14ac:dyDescent="0.25">
      <c r="A120" s="1">
        <v>13</v>
      </c>
      <c r="B120" s="32" t="s">
        <v>17</v>
      </c>
      <c r="C120" s="3">
        <v>2</v>
      </c>
      <c r="D120" s="3">
        <v>5.18</v>
      </c>
      <c r="E120" s="33">
        <v>2010</v>
      </c>
      <c r="F120" s="32" t="s">
        <v>32</v>
      </c>
    </row>
    <row r="121" spans="1:6" x14ac:dyDescent="0.25">
      <c r="A121" s="1">
        <v>14</v>
      </c>
      <c r="B121" s="32" t="s">
        <v>18</v>
      </c>
      <c r="C121" s="3">
        <v>1</v>
      </c>
      <c r="D121" s="3">
        <v>0</v>
      </c>
      <c r="E121" s="33">
        <v>2010</v>
      </c>
      <c r="F121" s="32" t="s">
        <v>32</v>
      </c>
    </row>
    <row r="122" spans="1:6" x14ac:dyDescent="0.25">
      <c r="A122" s="1">
        <v>15</v>
      </c>
      <c r="B122" s="32" t="s">
        <v>33</v>
      </c>
      <c r="C122" s="3">
        <v>21</v>
      </c>
      <c r="D122" s="3">
        <v>8.0299999999999994</v>
      </c>
      <c r="E122" s="33">
        <v>2010</v>
      </c>
      <c r="F122" s="32" t="s">
        <v>32</v>
      </c>
    </row>
    <row r="123" spans="1:6" x14ac:dyDescent="0.25">
      <c r="A123" s="1">
        <v>16</v>
      </c>
      <c r="B123" s="32" t="s">
        <v>19</v>
      </c>
      <c r="C123" s="3">
        <v>7</v>
      </c>
      <c r="D123" s="3">
        <v>10.199999999999999</v>
      </c>
      <c r="E123" s="33">
        <v>2010</v>
      </c>
      <c r="F123" s="32" t="s">
        <v>32</v>
      </c>
    </row>
    <row r="124" spans="1:6" x14ac:dyDescent="0.25">
      <c r="A124" s="1">
        <v>17</v>
      </c>
      <c r="B124" s="32" t="s">
        <v>20</v>
      </c>
      <c r="C124" s="3">
        <v>20</v>
      </c>
      <c r="D124" s="3">
        <v>63.35</v>
      </c>
      <c r="E124" s="33">
        <v>2010</v>
      </c>
      <c r="F124" s="32" t="s">
        <v>32</v>
      </c>
    </row>
    <row r="125" spans="1:6" x14ac:dyDescent="0.25">
      <c r="A125" s="1">
        <v>21</v>
      </c>
      <c r="B125" s="32" t="s">
        <v>22</v>
      </c>
      <c r="C125" s="3">
        <v>4</v>
      </c>
      <c r="D125" s="3">
        <v>21.4</v>
      </c>
      <c r="E125" s="33">
        <v>2010</v>
      </c>
      <c r="F125" s="32" t="s">
        <v>32</v>
      </c>
    </row>
    <row r="126" spans="1:6" x14ac:dyDescent="0.25">
      <c r="A126" s="1">
        <v>23</v>
      </c>
      <c r="B126" s="32" t="s">
        <v>23</v>
      </c>
      <c r="C126" s="3">
        <v>2213</v>
      </c>
      <c r="D126" s="3">
        <v>7965.56</v>
      </c>
      <c r="E126" s="33">
        <v>2010</v>
      </c>
      <c r="F126" s="3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16" sqref="A16"/>
    </sheetView>
  </sheetViews>
  <sheetFormatPr defaultRowHeight="15" x14ac:dyDescent="0.25"/>
  <cols>
    <col min="1" max="1" width="22.42578125" customWidth="1"/>
    <col min="2" max="2" width="26.7109375" bestFit="1" customWidth="1"/>
    <col min="3" max="3" width="26.7109375" style="34" customWidth="1"/>
    <col min="4" max="4" width="27.42578125" style="34" customWidth="1"/>
    <col min="5" max="5" width="37.5703125" customWidth="1"/>
    <col min="6" max="6" width="17.42578125" bestFit="1" customWidth="1"/>
    <col min="7" max="7" width="11.42578125" bestFit="1" customWidth="1"/>
    <col min="8" max="8" width="3.85546875" bestFit="1" customWidth="1"/>
    <col min="9" max="9" width="6" bestFit="1" customWidth="1"/>
    <col min="10" max="10" width="12.42578125" bestFit="1" customWidth="1"/>
    <col min="11" max="11" width="20.5703125" customWidth="1"/>
    <col min="12" max="12" width="19.42578125" customWidth="1"/>
  </cols>
  <sheetData>
    <row r="1" spans="1:12" x14ac:dyDescent="0.25">
      <c r="A1" s="5" t="s">
        <v>58</v>
      </c>
      <c r="B1" s="5" t="s">
        <v>59</v>
      </c>
      <c r="C1" s="5" t="s">
        <v>85</v>
      </c>
      <c r="D1" s="5" t="s">
        <v>88</v>
      </c>
      <c r="E1" s="5" t="s">
        <v>71</v>
      </c>
      <c r="F1" s="5" t="s">
        <v>66</v>
      </c>
      <c r="G1" s="5" t="s">
        <v>65</v>
      </c>
      <c r="H1" s="5" t="s">
        <v>64</v>
      </c>
      <c r="I1" s="5" t="s">
        <v>67</v>
      </c>
      <c r="J1" s="5" t="s">
        <v>68</v>
      </c>
      <c r="K1" s="5" t="s">
        <v>73</v>
      </c>
      <c r="L1" s="5" t="s">
        <v>104</v>
      </c>
    </row>
    <row r="2" spans="1:12" x14ac:dyDescent="0.25">
      <c r="A2" s="34" t="s">
        <v>37</v>
      </c>
      <c r="B2" t="s">
        <v>60</v>
      </c>
      <c r="E2" s="7" t="s">
        <v>70</v>
      </c>
      <c r="F2" t="s">
        <v>61</v>
      </c>
      <c r="G2" t="s">
        <v>63</v>
      </c>
      <c r="H2" s="7" t="s">
        <v>62</v>
      </c>
      <c r="I2">
        <v>20832</v>
      </c>
      <c r="J2" t="s">
        <v>69</v>
      </c>
      <c r="L2" s="4" t="s">
        <v>57</v>
      </c>
    </row>
    <row r="3" spans="1:12" x14ac:dyDescent="0.25">
      <c r="A3" t="s">
        <v>38</v>
      </c>
      <c r="B3" t="s">
        <v>89</v>
      </c>
      <c r="C3" s="34" t="s">
        <v>87</v>
      </c>
      <c r="D3" s="34" t="s">
        <v>91</v>
      </c>
      <c r="E3" t="s">
        <v>72</v>
      </c>
      <c r="F3" t="s">
        <v>77</v>
      </c>
      <c r="G3" t="s">
        <v>76</v>
      </c>
      <c r="H3" t="s">
        <v>62</v>
      </c>
      <c r="I3">
        <v>21230</v>
      </c>
      <c r="J3" t="s">
        <v>75</v>
      </c>
      <c r="K3" s="4" t="s">
        <v>74</v>
      </c>
    </row>
    <row r="4" spans="1:12" x14ac:dyDescent="0.25">
      <c r="A4" t="s">
        <v>39</v>
      </c>
      <c r="B4" t="s">
        <v>79</v>
      </c>
      <c r="C4" s="34" t="s">
        <v>90</v>
      </c>
      <c r="E4" s="34" t="s">
        <v>56</v>
      </c>
      <c r="G4" t="s">
        <v>80</v>
      </c>
      <c r="H4" t="s">
        <v>81</v>
      </c>
      <c r="J4" t="s">
        <v>80</v>
      </c>
      <c r="K4" s="4" t="s">
        <v>78</v>
      </c>
    </row>
    <row r="5" spans="1:12" x14ac:dyDescent="0.25">
      <c r="A5" s="34" t="s">
        <v>40</v>
      </c>
      <c r="B5" s="5" t="s">
        <v>83</v>
      </c>
      <c r="E5" s="34" t="s">
        <v>55</v>
      </c>
    </row>
    <row r="6" spans="1:12" x14ac:dyDescent="0.25">
      <c r="A6" s="34" t="s">
        <v>41</v>
      </c>
      <c r="B6" s="5" t="s">
        <v>82</v>
      </c>
      <c r="E6" s="34" t="s">
        <v>72</v>
      </c>
    </row>
    <row r="7" spans="1:12" x14ac:dyDescent="0.25">
      <c r="A7" s="34" t="s">
        <v>42</v>
      </c>
      <c r="B7" t="s">
        <v>84</v>
      </c>
      <c r="C7" s="34" t="s">
        <v>93</v>
      </c>
      <c r="D7" s="34" t="s">
        <v>86</v>
      </c>
      <c r="E7" s="34" t="s">
        <v>72</v>
      </c>
      <c r="F7" t="s">
        <v>94</v>
      </c>
      <c r="G7" t="s">
        <v>95</v>
      </c>
      <c r="H7" t="s">
        <v>81</v>
      </c>
      <c r="I7">
        <v>22079</v>
      </c>
      <c r="J7" t="s">
        <v>96</v>
      </c>
      <c r="K7" s="4" t="s">
        <v>92</v>
      </c>
    </row>
    <row r="8" spans="1:12" x14ac:dyDescent="0.25">
      <c r="A8" s="34" t="s">
        <v>43</v>
      </c>
      <c r="B8" t="s">
        <v>97</v>
      </c>
      <c r="C8" s="34" t="s">
        <v>101</v>
      </c>
      <c r="E8" t="s">
        <v>100</v>
      </c>
      <c r="F8" t="s">
        <v>98</v>
      </c>
      <c r="G8" t="s">
        <v>99</v>
      </c>
      <c r="H8" t="s">
        <v>81</v>
      </c>
      <c r="I8">
        <v>22824</v>
      </c>
      <c r="L8" s="4" t="s">
        <v>103</v>
      </c>
    </row>
    <row r="9" spans="1:12" x14ac:dyDescent="0.25">
      <c r="A9" s="34" t="s">
        <v>44</v>
      </c>
      <c r="B9" t="s">
        <v>110</v>
      </c>
      <c r="C9" s="34" t="s">
        <v>109</v>
      </c>
      <c r="D9" s="34" t="s">
        <v>109</v>
      </c>
      <c r="E9" s="34" t="s">
        <v>56</v>
      </c>
      <c r="F9" t="s">
        <v>106</v>
      </c>
      <c r="G9" t="s">
        <v>107</v>
      </c>
      <c r="H9" t="s">
        <v>81</v>
      </c>
      <c r="I9">
        <v>23091</v>
      </c>
      <c r="J9" t="s">
        <v>108</v>
      </c>
      <c r="K9" s="4" t="s">
        <v>105</v>
      </c>
    </row>
    <row r="10" spans="1:12" x14ac:dyDescent="0.25">
      <c r="A10" s="34" t="s">
        <v>45</v>
      </c>
      <c r="B10" s="34" t="s">
        <v>45</v>
      </c>
      <c r="C10" s="34" t="s">
        <v>113</v>
      </c>
      <c r="E10" t="s">
        <v>56</v>
      </c>
      <c r="G10" t="s">
        <v>112</v>
      </c>
      <c r="H10" s="34" t="s">
        <v>81</v>
      </c>
      <c r="J10" t="s">
        <v>112</v>
      </c>
      <c r="K10" s="4" t="s">
        <v>111</v>
      </c>
    </row>
    <row r="11" spans="1:12" x14ac:dyDescent="0.25">
      <c r="A11" s="34" t="s">
        <v>46</v>
      </c>
      <c r="B11" s="34" t="s">
        <v>46</v>
      </c>
      <c r="C11" s="34" t="s">
        <v>115</v>
      </c>
      <c r="D11" s="34" t="s">
        <v>115</v>
      </c>
      <c r="E11" s="34" t="s">
        <v>47</v>
      </c>
      <c r="F11" t="s">
        <v>114</v>
      </c>
      <c r="G11" t="s">
        <v>95</v>
      </c>
      <c r="H11" s="34" t="s">
        <v>81</v>
      </c>
      <c r="I11">
        <v>22079</v>
      </c>
      <c r="J11" t="s">
        <v>96</v>
      </c>
      <c r="K11" s="4" t="s">
        <v>116</v>
      </c>
    </row>
    <row r="12" spans="1:12" x14ac:dyDescent="0.25">
      <c r="A12" s="34" t="s">
        <v>48</v>
      </c>
      <c r="B12" t="s">
        <v>140</v>
      </c>
      <c r="E12" t="s">
        <v>56</v>
      </c>
      <c r="F12" t="s">
        <v>118</v>
      </c>
      <c r="G12" t="s">
        <v>48</v>
      </c>
      <c r="H12" s="34" t="s">
        <v>81</v>
      </c>
      <c r="I12">
        <v>22835</v>
      </c>
      <c r="J12" t="s">
        <v>119</v>
      </c>
      <c r="K12" s="4" t="s">
        <v>117</v>
      </c>
    </row>
    <row r="13" spans="1:12" x14ac:dyDescent="0.25">
      <c r="A13" s="34" t="s">
        <v>49</v>
      </c>
      <c r="B13" t="s">
        <v>124</v>
      </c>
      <c r="C13" s="34" t="s">
        <v>125</v>
      </c>
      <c r="D13" s="34" t="s">
        <v>125</v>
      </c>
      <c r="E13" t="s">
        <v>36</v>
      </c>
      <c r="F13" t="s">
        <v>121</v>
      </c>
      <c r="G13" t="s">
        <v>122</v>
      </c>
      <c r="H13" s="34" t="s">
        <v>81</v>
      </c>
      <c r="I13">
        <v>23890</v>
      </c>
      <c r="J13" t="s">
        <v>123</v>
      </c>
      <c r="L13" s="4" t="s">
        <v>120</v>
      </c>
    </row>
    <row r="14" spans="1:12" x14ac:dyDescent="0.25">
      <c r="A14" s="34" t="s">
        <v>50</v>
      </c>
      <c r="B14" t="s">
        <v>126</v>
      </c>
      <c r="C14" s="34" t="s">
        <v>90</v>
      </c>
      <c r="D14" s="34" t="s">
        <v>90</v>
      </c>
      <c r="E14" s="34" t="s">
        <v>56</v>
      </c>
      <c r="G14" t="s">
        <v>127</v>
      </c>
      <c r="H14" t="s">
        <v>81</v>
      </c>
      <c r="J14" t="s">
        <v>128</v>
      </c>
      <c r="K14" s="4" t="s">
        <v>129</v>
      </c>
    </row>
    <row r="15" spans="1:12" x14ac:dyDescent="0.25">
      <c r="A15" s="34" t="s">
        <v>51</v>
      </c>
      <c r="D15" s="34" t="s">
        <v>90</v>
      </c>
      <c r="E15" t="s">
        <v>52</v>
      </c>
      <c r="F15" t="s">
        <v>130</v>
      </c>
      <c r="G15" t="s">
        <v>131</v>
      </c>
      <c r="H15" t="s">
        <v>62</v>
      </c>
      <c r="I15">
        <v>21075</v>
      </c>
      <c r="J15" t="s">
        <v>132</v>
      </c>
    </row>
    <row r="16" spans="1:12" x14ac:dyDescent="0.25">
      <c r="A16" s="34" t="s">
        <v>53</v>
      </c>
      <c r="B16" t="s">
        <v>135</v>
      </c>
      <c r="C16" s="34" t="s">
        <v>136</v>
      </c>
      <c r="E16" s="34" t="s">
        <v>56</v>
      </c>
      <c r="G16" t="s">
        <v>133</v>
      </c>
      <c r="H16" t="s">
        <v>81</v>
      </c>
      <c r="J16" t="s">
        <v>134</v>
      </c>
      <c r="K16" s="4" t="s">
        <v>137</v>
      </c>
    </row>
    <row r="17" spans="1:11" x14ac:dyDescent="0.25">
      <c r="A17" s="34" t="s">
        <v>54</v>
      </c>
      <c r="B17" t="s">
        <v>139</v>
      </c>
      <c r="C17" s="34" t="s">
        <v>90</v>
      </c>
      <c r="E17" s="34" t="s">
        <v>56</v>
      </c>
      <c r="G17" t="s">
        <v>122</v>
      </c>
      <c r="H17" t="s">
        <v>81</v>
      </c>
      <c r="J17" t="s">
        <v>123</v>
      </c>
      <c r="K17" s="4" t="s">
        <v>138</v>
      </c>
    </row>
  </sheetData>
  <hyperlinks>
    <hyperlink ref="L2" r:id="rId1"/>
    <hyperlink ref="K3" r:id="rId2"/>
    <hyperlink ref="K4" r:id="rId3"/>
    <hyperlink ref="K7" r:id="rId4"/>
    <hyperlink ref="L8" r:id="rId5"/>
    <hyperlink ref="K9" r:id="rId6"/>
    <hyperlink ref="K10" r:id="rId7"/>
    <hyperlink ref="K11" r:id="rId8"/>
    <hyperlink ref="K12" r:id="rId9"/>
    <hyperlink ref="L13" r:id="rId10"/>
    <hyperlink ref="K14" r:id="rId11"/>
    <hyperlink ref="K16" r:id="rId12"/>
    <hyperlink ref="K17" r:id="rId1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6" sqref="I6"/>
    </sheetView>
  </sheetViews>
  <sheetFormatPr defaultRowHeight="15" x14ac:dyDescent="0.25"/>
  <cols>
    <col min="1" max="1" width="13" bestFit="1" customWidth="1"/>
    <col min="2" max="2" width="16.140625" customWidth="1"/>
    <col min="3" max="3" width="10.7109375" customWidth="1"/>
    <col min="4" max="4" width="13.28515625" bestFit="1" customWidth="1"/>
    <col min="5" max="5" width="9.28515625" customWidth="1"/>
    <col min="6" max="6" width="13.28515625" bestFit="1" customWidth="1"/>
  </cols>
  <sheetData>
    <row r="1" spans="1:6" x14ac:dyDescent="0.25">
      <c r="A1" s="6" t="s">
        <v>143</v>
      </c>
      <c r="B1" s="6" t="s">
        <v>153</v>
      </c>
    </row>
    <row r="2" spans="1:6" x14ac:dyDescent="0.25">
      <c r="A2" s="6" t="s">
        <v>141</v>
      </c>
      <c r="B2" s="34" t="s">
        <v>36</v>
      </c>
      <c r="C2" s="34" t="s">
        <v>35</v>
      </c>
      <c r="D2" s="34" t="s">
        <v>56</v>
      </c>
      <c r="E2" s="34" t="s">
        <v>52</v>
      </c>
      <c r="F2" s="34" t="s">
        <v>142</v>
      </c>
    </row>
    <row r="3" spans="1:6" x14ac:dyDescent="0.25">
      <c r="A3" s="9">
        <v>2010</v>
      </c>
      <c r="B3" s="10">
        <v>4705.07</v>
      </c>
      <c r="C3" s="10">
        <v>2904.69</v>
      </c>
      <c r="D3" s="10">
        <v>441898.90999999992</v>
      </c>
      <c r="E3" s="10">
        <v>23882.120000000003</v>
      </c>
      <c r="F3" s="10">
        <v>473390.78999999992</v>
      </c>
    </row>
    <row r="4" spans="1:6" x14ac:dyDescent="0.25">
      <c r="A4" s="9">
        <v>2011</v>
      </c>
      <c r="B4" s="10">
        <v>4013.45</v>
      </c>
      <c r="C4" s="10">
        <v>211144.58000000002</v>
      </c>
      <c r="D4" s="10">
        <v>239016.87999999998</v>
      </c>
      <c r="E4" s="10">
        <v>23411.53</v>
      </c>
      <c r="F4" s="10">
        <v>477586.44000000006</v>
      </c>
    </row>
    <row r="5" spans="1:6" x14ac:dyDescent="0.25">
      <c r="A5" s="9">
        <v>2012</v>
      </c>
      <c r="B5" s="10">
        <v>7586.32</v>
      </c>
      <c r="C5" s="10">
        <v>215158.66999999998</v>
      </c>
      <c r="D5" s="10">
        <v>212701.16</v>
      </c>
      <c r="E5" s="10">
        <v>26370.71</v>
      </c>
      <c r="F5" s="10">
        <v>461816.86000000004</v>
      </c>
    </row>
    <row r="6" spans="1:6" x14ac:dyDescent="0.25">
      <c r="A6" s="9">
        <v>2013</v>
      </c>
      <c r="B6" s="10">
        <v>5523.9100000000008</v>
      </c>
      <c r="C6" s="10">
        <v>200877.83000000002</v>
      </c>
      <c r="D6" s="10">
        <v>206520.38</v>
      </c>
      <c r="E6" s="10">
        <v>32375.440000000002</v>
      </c>
      <c r="F6" s="10">
        <v>445297.56</v>
      </c>
    </row>
    <row r="7" spans="1:6" x14ac:dyDescent="0.25">
      <c r="A7" s="9" t="s">
        <v>142</v>
      </c>
      <c r="B7" s="10">
        <v>21828.75</v>
      </c>
      <c r="C7" s="10">
        <v>630085.77</v>
      </c>
      <c r="D7" s="10">
        <v>1100137.33</v>
      </c>
      <c r="E7" s="10">
        <v>106039.8</v>
      </c>
      <c r="F7" s="10">
        <v>1858091.6500000001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5" x14ac:dyDescent="0.25"/>
  <cols>
    <col min="1" max="1" width="24.85546875" bestFit="1" customWidth="1"/>
    <col min="2" max="2" width="11.7109375" customWidth="1"/>
  </cols>
  <sheetData>
    <row r="1" spans="1:2" s="34" customFormat="1" x14ac:dyDescent="0.25">
      <c r="A1" s="6" t="s">
        <v>141</v>
      </c>
      <c r="B1" t="s">
        <v>143</v>
      </c>
    </row>
    <row r="2" spans="1:2" s="34" customFormat="1" x14ac:dyDescent="0.25">
      <c r="A2" s="9" t="s">
        <v>144</v>
      </c>
      <c r="B2" s="10">
        <v>627071.71</v>
      </c>
    </row>
    <row r="3" spans="1:2" s="34" customFormat="1" x14ac:dyDescent="0.25">
      <c r="A3" s="9" t="s">
        <v>145</v>
      </c>
      <c r="B3" s="10">
        <v>414305.75000000006</v>
      </c>
    </row>
    <row r="4" spans="1:2" s="34" customFormat="1" x14ac:dyDescent="0.25">
      <c r="A4" s="9" t="s">
        <v>50</v>
      </c>
      <c r="B4" s="10">
        <v>155005.09000000003</v>
      </c>
    </row>
    <row r="5" spans="1:2" s="34" customFormat="1" x14ac:dyDescent="0.25">
      <c r="A5" s="9" t="s">
        <v>45</v>
      </c>
      <c r="B5" s="10">
        <v>56108.92</v>
      </c>
    </row>
    <row r="6" spans="1:2" s="34" customFormat="1" x14ac:dyDescent="0.25">
      <c r="A6" s="9" t="s">
        <v>54</v>
      </c>
      <c r="B6" s="10">
        <v>27857.489999999998</v>
      </c>
    </row>
    <row r="7" spans="1:2" s="34" customFormat="1" x14ac:dyDescent="0.25">
      <c r="A7" s="9" t="s">
        <v>46</v>
      </c>
      <c r="B7" s="10">
        <v>3571.71</v>
      </c>
    </row>
    <row r="8" spans="1:2" s="34" customFormat="1" x14ac:dyDescent="0.25">
      <c r="A8" s="9" t="s">
        <v>135</v>
      </c>
      <c r="B8" s="10">
        <v>816.26</v>
      </c>
    </row>
    <row r="9" spans="1:2" s="34" customFormat="1" x14ac:dyDescent="0.25">
      <c r="A9" s="9" t="s">
        <v>148</v>
      </c>
      <c r="B9" s="10">
        <v>551.54</v>
      </c>
    </row>
    <row r="10" spans="1:2" s="34" customFormat="1" x14ac:dyDescent="0.25">
      <c r="A10" s="9" t="s">
        <v>150</v>
      </c>
      <c r="B10" s="10">
        <v>65.569999999999993</v>
      </c>
    </row>
    <row r="11" spans="1:2" s="34" customFormat="1" x14ac:dyDescent="0.25">
      <c r="A11" s="9" t="s">
        <v>151</v>
      </c>
      <c r="B11" s="10">
        <v>43.8</v>
      </c>
    </row>
    <row r="12" spans="1:2" s="34" customFormat="1" x14ac:dyDescent="0.25">
      <c r="A12" s="9" t="s">
        <v>40</v>
      </c>
      <c r="B12" s="10">
        <v>21.66</v>
      </c>
    </row>
    <row r="13" spans="1:2" s="34" customFormat="1" x14ac:dyDescent="0.25">
      <c r="A13" s="9" t="s">
        <v>142</v>
      </c>
      <c r="B13" s="10">
        <v>1285419.5</v>
      </c>
    </row>
    <row r="14" spans="1:2" s="34" customFormat="1" x14ac:dyDescent="0.25"/>
    <row r="15" spans="1:2" x14ac:dyDescent="0.25">
      <c r="A15" s="6" t="s">
        <v>141</v>
      </c>
      <c r="B15" t="s">
        <v>143</v>
      </c>
    </row>
    <row r="16" spans="1:2" x14ac:dyDescent="0.25">
      <c r="A16" s="9" t="s">
        <v>144</v>
      </c>
      <c r="B16" s="10">
        <v>629976.4</v>
      </c>
    </row>
    <row r="17" spans="1:2" x14ac:dyDescent="0.25">
      <c r="A17" s="9" t="s">
        <v>44</v>
      </c>
      <c r="B17" s="10">
        <v>579395.12999999989</v>
      </c>
    </row>
    <row r="18" spans="1:2" x14ac:dyDescent="0.25">
      <c r="A18" s="9" t="s">
        <v>50</v>
      </c>
      <c r="B18" s="10">
        <v>245297.37</v>
      </c>
    </row>
    <row r="19" spans="1:2" x14ac:dyDescent="0.25">
      <c r="A19" s="9" t="s">
        <v>45</v>
      </c>
      <c r="B19" s="10">
        <v>83158.61</v>
      </c>
    </row>
    <row r="20" spans="1:2" x14ac:dyDescent="0.25">
      <c r="A20" s="9" t="s">
        <v>54</v>
      </c>
      <c r="B20" s="10">
        <v>28585.379999999997</v>
      </c>
    </row>
    <row r="21" spans="1:2" x14ac:dyDescent="0.25">
      <c r="A21" s="9" t="s">
        <v>148</v>
      </c>
      <c r="B21" s="10">
        <v>3446.7999999999997</v>
      </c>
    </row>
    <row r="22" spans="1:2" x14ac:dyDescent="0.25">
      <c r="A22" s="9" t="s">
        <v>135</v>
      </c>
      <c r="B22" s="10">
        <v>816.36</v>
      </c>
    </row>
    <row r="23" spans="1:2" x14ac:dyDescent="0.25">
      <c r="A23" s="9" t="s">
        <v>146</v>
      </c>
      <c r="B23" s="10">
        <v>65.569999999999993</v>
      </c>
    </row>
    <row r="24" spans="1:2" x14ac:dyDescent="0.25">
      <c r="A24" s="9" t="s">
        <v>147</v>
      </c>
      <c r="B24" s="10">
        <v>43.8</v>
      </c>
    </row>
    <row r="25" spans="1:2" x14ac:dyDescent="0.25">
      <c r="A25" s="9" t="s">
        <v>149</v>
      </c>
      <c r="B25" s="10">
        <v>20.64</v>
      </c>
    </row>
    <row r="26" spans="1:2" x14ac:dyDescent="0.25">
      <c r="A26" s="9" t="s">
        <v>142</v>
      </c>
      <c r="B26" s="10">
        <v>1570806.0599999998</v>
      </c>
    </row>
  </sheetData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L1" sqref="L1"/>
    </sheetView>
  </sheetViews>
  <sheetFormatPr defaultRowHeight="15" x14ac:dyDescent="0.25"/>
  <cols>
    <col min="1" max="1" width="21.42578125" bestFit="1" customWidth="1"/>
    <col min="2" max="2" width="13.28515625" bestFit="1" customWidth="1"/>
  </cols>
  <sheetData>
    <row r="1" spans="1:2" s="34" customFormat="1" x14ac:dyDescent="0.25">
      <c r="A1" s="6" t="s">
        <v>141</v>
      </c>
      <c r="B1" t="s">
        <v>143</v>
      </c>
    </row>
    <row r="2" spans="1:2" s="34" customFormat="1" x14ac:dyDescent="0.25">
      <c r="A2" s="9" t="s">
        <v>144</v>
      </c>
      <c r="B2" s="10">
        <v>627071.71</v>
      </c>
    </row>
    <row r="3" spans="1:2" s="34" customFormat="1" x14ac:dyDescent="0.25">
      <c r="A3" s="9" t="s">
        <v>145</v>
      </c>
      <c r="B3" s="10">
        <v>414305.75000000006</v>
      </c>
    </row>
    <row r="4" spans="1:2" s="34" customFormat="1" x14ac:dyDescent="0.25">
      <c r="A4" s="9" t="s">
        <v>50</v>
      </c>
      <c r="B4" s="10">
        <v>155005.09000000003</v>
      </c>
    </row>
    <row r="5" spans="1:2" s="34" customFormat="1" x14ac:dyDescent="0.25">
      <c r="A5" s="9" t="s">
        <v>51</v>
      </c>
      <c r="B5" s="10">
        <v>81660.75</v>
      </c>
    </row>
    <row r="6" spans="1:2" s="34" customFormat="1" x14ac:dyDescent="0.25">
      <c r="A6" s="9" t="s">
        <v>45</v>
      </c>
      <c r="B6" s="10">
        <v>56108.92</v>
      </c>
    </row>
    <row r="7" spans="1:2" s="34" customFormat="1" x14ac:dyDescent="0.25">
      <c r="A7" s="9" t="s">
        <v>54</v>
      </c>
      <c r="B7" s="10">
        <v>27857.489999999998</v>
      </c>
    </row>
    <row r="8" spans="1:2" s="34" customFormat="1" x14ac:dyDescent="0.25">
      <c r="A8" s="9" t="s">
        <v>37</v>
      </c>
      <c r="B8" s="10">
        <v>16664.010000000002</v>
      </c>
    </row>
    <row r="9" spans="1:2" s="34" customFormat="1" x14ac:dyDescent="0.25">
      <c r="A9" s="9" t="s">
        <v>46</v>
      </c>
      <c r="B9" s="10">
        <v>3571.71</v>
      </c>
    </row>
    <row r="10" spans="1:2" s="34" customFormat="1" x14ac:dyDescent="0.25">
      <c r="A10" s="9" t="s">
        <v>135</v>
      </c>
      <c r="B10" s="10">
        <v>816.26</v>
      </c>
    </row>
    <row r="11" spans="1:2" s="34" customFormat="1" x14ac:dyDescent="0.25">
      <c r="A11" s="9" t="s">
        <v>148</v>
      </c>
      <c r="B11" s="10">
        <v>551.54</v>
      </c>
    </row>
    <row r="12" spans="1:2" s="34" customFormat="1" x14ac:dyDescent="0.25">
      <c r="A12" s="9" t="s">
        <v>43</v>
      </c>
      <c r="B12" s="10">
        <v>496.93</v>
      </c>
    </row>
    <row r="13" spans="1:2" s="34" customFormat="1" x14ac:dyDescent="0.25">
      <c r="A13" s="9" t="s">
        <v>49</v>
      </c>
      <c r="B13" s="10">
        <v>459.67</v>
      </c>
    </row>
    <row r="14" spans="1:2" s="34" customFormat="1" x14ac:dyDescent="0.25">
      <c r="A14" s="9" t="s">
        <v>150</v>
      </c>
      <c r="B14" s="10">
        <v>65.569999999999993</v>
      </c>
    </row>
    <row r="15" spans="1:2" s="34" customFormat="1" x14ac:dyDescent="0.25">
      <c r="A15" s="9" t="s">
        <v>151</v>
      </c>
      <c r="B15" s="10">
        <v>43.8</v>
      </c>
    </row>
    <row r="16" spans="1:2" s="34" customFormat="1" x14ac:dyDescent="0.25">
      <c r="A16" s="9" t="s">
        <v>40</v>
      </c>
      <c r="B16" s="10">
        <v>21.66</v>
      </c>
    </row>
    <row r="17" spans="1:2" s="34" customFormat="1" x14ac:dyDescent="0.25">
      <c r="A17" s="9" t="s">
        <v>142</v>
      </c>
      <c r="B17" s="10">
        <v>1384700.8599999999</v>
      </c>
    </row>
    <row r="18" spans="1:2" s="34" customFormat="1" x14ac:dyDescent="0.25"/>
    <row r="19" spans="1:2" x14ac:dyDescent="0.25">
      <c r="A19" s="6" t="s">
        <v>141</v>
      </c>
      <c r="B19" t="s">
        <v>143</v>
      </c>
    </row>
    <row r="20" spans="1:2" x14ac:dyDescent="0.25">
      <c r="A20" s="9" t="s">
        <v>144</v>
      </c>
      <c r="B20" s="10">
        <v>629976.4</v>
      </c>
    </row>
    <row r="21" spans="1:2" x14ac:dyDescent="0.25">
      <c r="A21" s="9" t="s">
        <v>145</v>
      </c>
      <c r="B21" s="10">
        <v>579395.12999999989</v>
      </c>
    </row>
    <row r="22" spans="1:2" x14ac:dyDescent="0.25">
      <c r="A22" s="9" t="s">
        <v>50</v>
      </c>
      <c r="B22" s="10">
        <v>245297.37</v>
      </c>
    </row>
    <row r="23" spans="1:2" x14ac:dyDescent="0.25">
      <c r="A23" s="9" t="s">
        <v>46</v>
      </c>
      <c r="B23" s="10">
        <v>159395.37999999995</v>
      </c>
    </row>
    <row r="24" spans="1:2" x14ac:dyDescent="0.25">
      <c r="A24" s="9" t="s">
        <v>51</v>
      </c>
      <c r="B24" s="10">
        <v>104959.93999999999</v>
      </c>
    </row>
    <row r="25" spans="1:2" x14ac:dyDescent="0.25">
      <c r="A25" s="9" t="s">
        <v>45</v>
      </c>
      <c r="B25" s="10">
        <v>83158.61</v>
      </c>
    </row>
    <row r="26" spans="1:2" x14ac:dyDescent="0.25">
      <c r="A26" s="9" t="s">
        <v>54</v>
      </c>
      <c r="B26" s="10">
        <v>28585.379999999997</v>
      </c>
    </row>
    <row r="27" spans="1:2" x14ac:dyDescent="0.25">
      <c r="A27" s="9" t="s">
        <v>37</v>
      </c>
      <c r="B27" s="10">
        <v>21369.08</v>
      </c>
    </row>
    <row r="28" spans="1:2" x14ac:dyDescent="0.25">
      <c r="A28" s="9" t="s">
        <v>148</v>
      </c>
      <c r="B28" s="10">
        <v>3446.7999999999997</v>
      </c>
    </row>
    <row r="29" spans="1:2" x14ac:dyDescent="0.25">
      <c r="A29" s="9" t="s">
        <v>152</v>
      </c>
      <c r="B29" s="10">
        <v>1079.8600000000001</v>
      </c>
    </row>
    <row r="30" spans="1:2" x14ac:dyDescent="0.25">
      <c r="A30" s="9" t="s">
        <v>135</v>
      </c>
      <c r="B30" s="10">
        <v>816.36</v>
      </c>
    </row>
    <row r="31" spans="1:2" x14ac:dyDescent="0.25">
      <c r="A31" s="9" t="s">
        <v>49</v>
      </c>
      <c r="B31" s="10">
        <v>459.67</v>
      </c>
    </row>
    <row r="32" spans="1:2" x14ac:dyDescent="0.25">
      <c r="A32" s="9" t="s">
        <v>150</v>
      </c>
      <c r="B32" s="10">
        <v>65.569999999999993</v>
      </c>
    </row>
    <row r="33" spans="1:2" x14ac:dyDescent="0.25">
      <c r="A33" s="9" t="s">
        <v>151</v>
      </c>
      <c r="B33" s="10">
        <v>43.8</v>
      </c>
    </row>
    <row r="34" spans="1:2" x14ac:dyDescent="0.25">
      <c r="A34" s="9" t="s">
        <v>40</v>
      </c>
      <c r="B34" s="10">
        <v>21.66</v>
      </c>
    </row>
    <row r="35" spans="1:2" x14ac:dyDescent="0.25">
      <c r="A35" s="9" t="s">
        <v>149</v>
      </c>
      <c r="B35" s="10">
        <v>20.64</v>
      </c>
    </row>
    <row r="36" spans="1:2" x14ac:dyDescent="0.25">
      <c r="A36" s="9" t="s">
        <v>142</v>
      </c>
      <c r="B36" s="10">
        <v>1858091.6499999997</v>
      </c>
    </row>
  </sheetData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2" sqref="C22"/>
    </sheetView>
  </sheetViews>
  <sheetFormatPr defaultRowHeight="15" x14ac:dyDescent="0.25"/>
  <cols>
    <col min="1" max="1" width="13" bestFit="1" customWidth="1"/>
    <col min="2" max="2" width="11.7109375" customWidth="1"/>
  </cols>
  <sheetData>
    <row r="1" spans="1:3" s="34" customFormat="1" x14ac:dyDescent="0.25">
      <c r="A1" s="6" t="s">
        <v>141</v>
      </c>
      <c r="B1" t="s">
        <v>143</v>
      </c>
    </row>
    <row r="2" spans="1:3" s="34" customFormat="1" x14ac:dyDescent="0.25">
      <c r="A2" s="9" t="s">
        <v>56</v>
      </c>
      <c r="B2" s="10">
        <v>658238.41999999993</v>
      </c>
      <c r="C2" s="11">
        <f>GETPIVOTDATA("Tons",$A$1,"Destination Type","Landfill")/GETPIVOTDATA("Tons",$A$1)</f>
        <v>0.47536506910236198</v>
      </c>
    </row>
    <row r="3" spans="1:3" s="34" customFormat="1" x14ac:dyDescent="0.25">
      <c r="A3" s="9" t="s">
        <v>35</v>
      </c>
      <c r="B3" s="10">
        <v>627181.07999999996</v>
      </c>
      <c r="C3" s="11">
        <f>GETPIVOTDATA("Tons",$A$1,"Destination Type","Incinerator")/GETPIVOTDATA("Tons",$A$1)</f>
        <v>0.45293615257810999</v>
      </c>
    </row>
    <row r="4" spans="1:3" s="34" customFormat="1" x14ac:dyDescent="0.25">
      <c r="A4" s="9" t="s">
        <v>52</v>
      </c>
      <c r="B4" s="10">
        <v>82157.679999999993</v>
      </c>
      <c r="C4" s="11">
        <f>GETPIVOTDATA("Tons",$A$1,"Destination Type","Recycling")/GETPIVOTDATA("Tons",$A$1)</f>
        <v>5.9332439498882103E-2</v>
      </c>
    </row>
    <row r="5" spans="1:3" s="34" customFormat="1" x14ac:dyDescent="0.25">
      <c r="A5" s="9" t="s">
        <v>36</v>
      </c>
      <c r="B5" s="10">
        <v>17123.68</v>
      </c>
      <c r="C5" s="11">
        <f>GETPIVOTDATA("Tons",$A$1,"Destination Type","Composting")/GETPIVOTDATA("Tons",$A$1)</f>
        <v>1.2366338820646075E-2</v>
      </c>
    </row>
    <row r="6" spans="1:3" s="34" customFormat="1" x14ac:dyDescent="0.25">
      <c r="A6" s="9" t="s">
        <v>142</v>
      </c>
      <c r="B6" s="10">
        <v>1384700.8599999996</v>
      </c>
    </row>
    <row r="7" spans="1:3" s="34" customFormat="1" x14ac:dyDescent="0.25"/>
    <row r="8" spans="1:3" s="34" customFormat="1" x14ac:dyDescent="0.25"/>
    <row r="9" spans="1:3" s="34" customFormat="1" x14ac:dyDescent="0.25"/>
    <row r="10" spans="1:3" s="34" customFormat="1" x14ac:dyDescent="0.25"/>
    <row r="11" spans="1:3" s="34" customFormat="1" x14ac:dyDescent="0.25"/>
    <row r="12" spans="1:3" s="34" customFormat="1" x14ac:dyDescent="0.25"/>
    <row r="13" spans="1:3" s="34" customFormat="1" x14ac:dyDescent="0.25"/>
    <row r="14" spans="1:3" s="34" customFormat="1" x14ac:dyDescent="0.25"/>
    <row r="15" spans="1:3" s="34" customFormat="1" x14ac:dyDescent="0.25"/>
    <row r="16" spans="1:3" s="34" customFormat="1" x14ac:dyDescent="0.25"/>
    <row r="17" spans="1:3" x14ac:dyDescent="0.25">
      <c r="A17" s="6" t="s">
        <v>141</v>
      </c>
      <c r="B17" t="s">
        <v>143</v>
      </c>
    </row>
    <row r="18" spans="1:3" x14ac:dyDescent="0.25">
      <c r="A18" s="9" t="s">
        <v>56</v>
      </c>
      <c r="B18" s="10">
        <v>1100137.3300000003</v>
      </c>
      <c r="C18" s="11">
        <f>GETPIVOTDATA("Tons",$A$17,"Destination Type","Landfill")/GETPIVOTDATA("Tons",$A$17)</f>
        <v>0.59207915282327439</v>
      </c>
    </row>
    <row r="19" spans="1:3" x14ac:dyDescent="0.25">
      <c r="A19" s="9" t="s">
        <v>35</v>
      </c>
      <c r="B19" s="10">
        <v>630085.77</v>
      </c>
      <c r="C19" s="11">
        <f>GETPIVOTDATA("Tons",$A$17,"Destination Type","Incinerator")/GETPIVOTDATA("Tons",$A$17)</f>
        <v>0.33910370890477864</v>
      </c>
    </row>
    <row r="20" spans="1:3" x14ac:dyDescent="0.25">
      <c r="A20" s="9" t="s">
        <v>52</v>
      </c>
      <c r="B20" s="10">
        <v>106039.8</v>
      </c>
      <c r="C20" s="11">
        <f>GETPIVOTDATA("Tons",$A$17,"Destination Type","Recycling")/GETPIVOTDATA("Tons",$A$17)</f>
        <v>5.7069197851462271E-2</v>
      </c>
    </row>
    <row r="21" spans="1:3" x14ac:dyDescent="0.25">
      <c r="A21" s="9" t="s">
        <v>36</v>
      </c>
      <c r="B21" s="10">
        <v>21828.75</v>
      </c>
      <c r="C21" s="11">
        <f>GETPIVOTDATA("Tons",$A$17,"Destination Type","Composting")/GETPIVOTDATA("Tons",$A$17)</f>
        <v>1.1747940420484639E-2</v>
      </c>
    </row>
    <row r="22" spans="1:3" x14ac:dyDescent="0.25">
      <c r="A22" s="9" t="s">
        <v>142</v>
      </c>
      <c r="B22" s="10">
        <v>1858091.6500000004</v>
      </c>
    </row>
  </sheetData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H22" sqref="H22"/>
    </sheetView>
  </sheetViews>
  <sheetFormatPr defaultRowHeight="15" x14ac:dyDescent="0.25"/>
  <cols>
    <col min="1" max="1" width="25.28515625" bestFit="1" customWidth="1"/>
    <col min="2" max="2" width="13.28515625" bestFit="1" customWidth="1"/>
  </cols>
  <sheetData>
    <row r="1" spans="1:3" x14ac:dyDescent="0.25">
      <c r="A1" s="6" t="s">
        <v>141</v>
      </c>
      <c r="B1" t="s">
        <v>143</v>
      </c>
    </row>
    <row r="2" spans="1:3" x14ac:dyDescent="0.25">
      <c r="A2" s="9" t="s">
        <v>8</v>
      </c>
      <c r="B2" s="10">
        <v>1500946.44</v>
      </c>
      <c r="C2" s="11">
        <f>GETPIVOTDATA("Tons",$A$1,"Waste Type","Garbage                  ")/GETPIVOTDATA("Tons",$A$1)</f>
        <v>0.81446748600859331</v>
      </c>
    </row>
    <row r="3" spans="1:3" x14ac:dyDescent="0.25">
      <c r="A3" s="9" t="s">
        <v>23</v>
      </c>
      <c r="B3" s="10">
        <v>107147.43000000001</v>
      </c>
    </row>
    <row r="4" spans="1:3" x14ac:dyDescent="0.25">
      <c r="A4" s="9" t="s">
        <v>12</v>
      </c>
      <c r="B4" s="10">
        <v>94989.51</v>
      </c>
    </row>
    <row r="5" spans="1:3" x14ac:dyDescent="0.25">
      <c r="A5" s="9" t="s">
        <v>15</v>
      </c>
      <c r="B5" s="10">
        <v>60035.619999999995</v>
      </c>
    </row>
    <row r="6" spans="1:3" x14ac:dyDescent="0.25">
      <c r="A6" s="9" t="s">
        <v>20</v>
      </c>
      <c r="B6" s="10">
        <v>35692.799999999996</v>
      </c>
    </row>
    <row r="7" spans="1:3" x14ac:dyDescent="0.25">
      <c r="A7" s="9" t="s">
        <v>16</v>
      </c>
      <c r="B7" s="10">
        <v>26095.33</v>
      </c>
    </row>
    <row r="8" spans="1:3" x14ac:dyDescent="0.25">
      <c r="A8" s="9" t="s">
        <v>9</v>
      </c>
      <c r="B8" s="10">
        <v>6291.42</v>
      </c>
    </row>
    <row r="9" spans="1:3" x14ac:dyDescent="0.25">
      <c r="A9" s="9" t="s">
        <v>19</v>
      </c>
      <c r="B9" s="10">
        <v>5300.0399999999991</v>
      </c>
    </row>
    <row r="10" spans="1:3" x14ac:dyDescent="0.25">
      <c r="A10" s="9" t="s">
        <v>17</v>
      </c>
      <c r="B10" s="10">
        <v>3087.85</v>
      </c>
    </row>
    <row r="11" spans="1:3" x14ac:dyDescent="0.25">
      <c r="A11" s="9" t="s">
        <v>18</v>
      </c>
      <c r="B11" s="10">
        <v>1098.3800000000001</v>
      </c>
    </row>
    <row r="12" spans="1:3" x14ac:dyDescent="0.25">
      <c r="A12" s="9" t="s">
        <v>21</v>
      </c>
      <c r="B12" s="10">
        <v>929.16</v>
      </c>
    </row>
    <row r="13" spans="1:3" x14ac:dyDescent="0.25">
      <c r="A13" s="9" t="s">
        <v>10</v>
      </c>
      <c r="B13" s="10">
        <v>403.06000000000006</v>
      </c>
    </row>
    <row r="14" spans="1:3" x14ac:dyDescent="0.25">
      <c r="A14" s="9" t="s">
        <v>29</v>
      </c>
      <c r="B14" s="10">
        <v>251.5</v>
      </c>
    </row>
    <row r="15" spans="1:3" x14ac:dyDescent="0.25">
      <c r="A15" s="9" t="s">
        <v>14</v>
      </c>
      <c r="B15" s="10">
        <v>215.33</v>
      </c>
    </row>
    <row r="16" spans="1:3" x14ac:dyDescent="0.25">
      <c r="A16" s="9" t="s">
        <v>22</v>
      </c>
      <c r="B16" s="10">
        <v>100.06</v>
      </c>
    </row>
    <row r="17" spans="1:2" x14ac:dyDescent="0.25">
      <c r="A17" s="9" t="s">
        <v>27</v>
      </c>
      <c r="B17" s="10">
        <v>61.72</v>
      </c>
    </row>
    <row r="18" spans="1:2" x14ac:dyDescent="0.25">
      <c r="A18" s="9" t="s">
        <v>13</v>
      </c>
      <c r="B18" s="10">
        <v>59.959999999999994</v>
      </c>
    </row>
    <row r="19" spans="1:2" x14ac:dyDescent="0.25">
      <c r="A19" s="9" t="s">
        <v>11</v>
      </c>
      <c r="B19" s="10">
        <v>37.589999999999996</v>
      </c>
    </row>
    <row r="20" spans="1:2" x14ac:dyDescent="0.25">
      <c r="A20" s="9" t="s">
        <v>33</v>
      </c>
      <c r="B20" s="10">
        <v>37.130000000000003</v>
      </c>
    </row>
    <row r="21" spans="1:2" x14ac:dyDescent="0.25">
      <c r="A21" s="9" t="s">
        <v>30</v>
      </c>
      <c r="B21" s="10">
        <v>20.239999999999998</v>
      </c>
    </row>
    <row r="22" spans="1:2" x14ac:dyDescent="0.25">
      <c r="A22" s="9" t="s">
        <v>25</v>
      </c>
      <c r="B22" s="10">
        <v>16.649999999999999</v>
      </c>
    </row>
    <row r="23" spans="1:2" x14ac:dyDescent="0.25">
      <c r="A23" s="9" t="s">
        <v>24</v>
      </c>
      <c r="B23" s="10">
        <v>16.28</v>
      </c>
    </row>
    <row r="24" spans="1:2" x14ac:dyDescent="0.25">
      <c r="A24" s="9" t="s">
        <v>31</v>
      </c>
      <c r="B24" s="10">
        <v>12.95</v>
      </c>
    </row>
    <row r="25" spans="1:2" x14ac:dyDescent="0.25">
      <c r="A25" s="9" t="s">
        <v>26</v>
      </c>
      <c r="B25" s="10">
        <v>9.31</v>
      </c>
    </row>
    <row r="26" spans="1:2" x14ac:dyDescent="0.25">
      <c r="A26" s="9" t="s">
        <v>34</v>
      </c>
      <c r="B26" s="10">
        <v>0.42</v>
      </c>
    </row>
    <row r="27" spans="1:2" x14ac:dyDescent="0.25">
      <c r="A27" s="9" t="s">
        <v>142</v>
      </c>
      <c r="B27" s="10">
        <v>1842856.1800000002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Outbound</vt:lpstr>
      <vt:lpstr>Inbound</vt:lpstr>
      <vt:lpstr>Facilities</vt:lpstr>
      <vt:lpstr>Destination Trends</vt:lpstr>
      <vt:lpstr>Disposal Destinations</vt:lpstr>
      <vt:lpstr>All Destinations</vt:lpstr>
      <vt:lpstr>Destinations by Type</vt:lpstr>
      <vt:lpstr>Waste Composition (2010-13)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2014-04-14T01:13:56Z</dcterms:created>
  <dcterms:modified xsi:type="dcterms:W3CDTF">2014-04-30T18:16:21Z</dcterms:modified>
</cp:coreProperties>
</file>